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EP 2018\"/>
    </mc:Choice>
  </mc:AlternateContent>
  <bookViews>
    <workbookView xWindow="840" yWindow="936" windowWidth="14532" windowHeight="7080"/>
  </bookViews>
  <sheets>
    <sheet name="1 Proposed Appro. by Sector" sheetId="1" r:id="rId1"/>
    <sheet name="2 Proposed Appro. by Office" sheetId="2" r:id="rId2"/>
    <sheet name="3 Summary State. contractual ob" sheetId="3" r:id="rId3"/>
  </sheets>
  <calcPr calcId="162913"/>
</workbook>
</file>

<file path=xl/calcChain.xml><?xml version="1.0" encoding="utf-8"?>
<calcChain xmlns="http://schemas.openxmlformats.org/spreadsheetml/2006/main">
  <c r="C29" i="2" l="1"/>
  <c r="D29" i="2"/>
  <c r="F29" i="2"/>
  <c r="J68" i="1"/>
  <c r="J78" i="1"/>
  <c r="J79" i="1"/>
  <c r="J80" i="1"/>
  <c r="J81" i="1"/>
  <c r="J82" i="1"/>
  <c r="J83" i="1"/>
  <c r="J84" i="1"/>
  <c r="J85" i="1"/>
  <c r="J86" i="1"/>
  <c r="J87" i="1"/>
  <c r="J88" i="1"/>
  <c r="J89" i="1"/>
  <c r="J76" i="1"/>
  <c r="J71" i="1"/>
  <c r="J72" i="1"/>
  <c r="J73" i="1"/>
  <c r="J74" i="1"/>
  <c r="J69" i="1"/>
  <c r="J61" i="1"/>
  <c r="J62" i="1"/>
  <c r="J63" i="1"/>
  <c r="J64" i="1"/>
  <c r="J65" i="1"/>
  <c r="J66" i="1"/>
  <c r="J67" i="1"/>
  <c r="J55" i="1"/>
  <c r="J56" i="1"/>
  <c r="J57" i="1"/>
  <c r="J58" i="1"/>
  <c r="J59" i="1"/>
  <c r="J60" i="1"/>
  <c r="J48" i="1"/>
  <c r="J49" i="1"/>
  <c r="J50" i="1"/>
  <c r="J51" i="1"/>
  <c r="J52" i="1"/>
  <c r="J53" i="1"/>
  <c r="J47" i="1"/>
  <c r="J120" i="1"/>
  <c r="J111" i="1"/>
  <c r="J107" i="1"/>
  <c r="J152" i="1"/>
  <c r="J151" i="1"/>
  <c r="J150" i="1"/>
  <c r="J149" i="1"/>
  <c r="J148" i="1"/>
  <c r="H153" i="1"/>
  <c r="G153" i="1" l="1"/>
  <c r="F153" i="1"/>
  <c r="G6" i="2"/>
  <c r="G7" i="2"/>
  <c r="J147" i="1" l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19" i="1"/>
  <c r="J118" i="1"/>
  <c r="J113" i="1"/>
  <c r="J117" i="1"/>
  <c r="J116" i="1"/>
  <c r="J115" i="1"/>
  <c r="J114" i="1"/>
  <c r="J110" i="1"/>
  <c r="J109" i="1"/>
  <c r="J108" i="1"/>
  <c r="J106" i="1"/>
  <c r="J104" i="1"/>
  <c r="J98" i="1"/>
  <c r="J103" i="1"/>
  <c r="J102" i="1"/>
  <c r="J101" i="1"/>
  <c r="J100" i="1"/>
  <c r="J99" i="1"/>
  <c r="J105" i="1" l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180" i="1"/>
  <c r="J161" i="1"/>
  <c r="J184" i="1"/>
  <c r="J185" i="1"/>
  <c r="J186" i="1"/>
  <c r="J187" i="1"/>
  <c r="J165" i="1" l="1"/>
  <c r="J166" i="1"/>
  <c r="J167" i="1"/>
  <c r="J168" i="1"/>
  <c r="J169" i="1"/>
  <c r="J171" i="1"/>
  <c r="J172" i="1"/>
  <c r="J173" i="1"/>
  <c r="J174" i="1"/>
  <c r="J175" i="1"/>
  <c r="J176" i="1"/>
  <c r="J162" i="1"/>
  <c r="J177" i="1"/>
  <c r="J178" i="1"/>
  <c r="J179" i="1"/>
  <c r="J181" i="1"/>
  <c r="J182" i="1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22" i="3"/>
  <c r="G29" i="2" l="1"/>
  <c r="H182" i="1"/>
  <c r="F182" i="1"/>
  <c r="I188" i="1"/>
  <c r="J188" i="1" l="1"/>
  <c r="I189" i="1"/>
  <c r="H188" i="1"/>
  <c r="G188" i="1"/>
  <c r="F188" i="1"/>
  <c r="J133" i="1" l="1"/>
  <c r="J140" i="1"/>
  <c r="G33" i="1"/>
  <c r="H33" i="1"/>
  <c r="F33" i="1"/>
  <c r="G182" i="1"/>
  <c r="J33" i="1" l="1"/>
  <c r="H189" i="1"/>
  <c r="G189" i="1"/>
  <c r="F189" i="1"/>
  <c r="J189" i="1" l="1"/>
  <c r="J153" i="1"/>
</calcChain>
</file>

<file path=xl/sharedStrings.xml><?xml version="1.0" encoding="utf-8"?>
<sst xmlns="http://schemas.openxmlformats.org/spreadsheetml/2006/main" count="420" uniqueCount="384">
  <si>
    <t>General Public</t>
  </si>
  <si>
    <t>Services</t>
  </si>
  <si>
    <t>Account Code</t>
  </si>
  <si>
    <t>Particulars</t>
  </si>
  <si>
    <t>Social Services</t>
  </si>
  <si>
    <t>Economic Services</t>
  </si>
  <si>
    <t>Other Service</t>
  </si>
  <si>
    <t>Total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</si>
  <si>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</si>
  <si>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</si>
  <si>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</si>
  <si>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</si>
  <si>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</si>
  <si>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</si>
  <si>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</si>
  <si>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</si>
  <si>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</si>
  <si>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</si>
  <si>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Transportation Allowance TA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</si>
  <si>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</si>
  <si>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</si>
  <si>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</si>
  <si>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</si>
  <si>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</si>
  <si>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</si>
  <si>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</si>
  <si>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</si>
  <si>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</si>
  <si>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</si>
  <si>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</si>
  <si>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Year End Bonus</t>
  </si>
  <si>
    <t>5-01-02-140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</si>
  <si>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</si>
  <si>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</si>
  <si>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</si>
  <si>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</si>
  <si>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</si>
  <si>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</si>
  <si>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</si>
  <si>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</si>
  <si>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</si>
  <si>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</si>
  <si>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</si>
  <si>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</si>
  <si>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</si>
  <si>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</si>
  <si>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>TOTAL - PS</t>
  </si>
  <si>
    <t>Traveling Expenses</t>
  </si>
  <si>
    <t>5-02-01</t>
  </si>
  <si>
    <t>5-02-01-010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</si>
  <si>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</si>
  <si>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</si>
  <si>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</si>
  <si>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</si>
  <si>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</si>
  <si>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5-02-02</t>
  </si>
  <si>
    <t>Training Expenses</t>
  </si>
  <si>
    <t>5-02-02-010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</si>
  <si>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</si>
  <si>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</si>
  <si>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</si>
  <si>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</si>
  <si>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</si>
  <si>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5-02-03</t>
  </si>
  <si>
    <t>Office Supplies Expenses</t>
  </si>
  <si>
    <t>5-02-03-010</t>
  </si>
  <si>
    <t>Office Supplies Expenses - PESO</t>
  </si>
  <si>
    <t>5-02-03-090</t>
  </si>
  <si>
    <t>Utility Expenses</t>
  </si>
  <si>
    <t>5-02-04</t>
  </si>
  <si>
    <t>Electricity Expenses</t>
  </si>
  <si>
    <t>5-02-04-020</t>
  </si>
  <si>
    <t>Communications Expenses</t>
  </si>
  <si>
    <t>5-02-05</t>
  </si>
  <si>
    <t>Telephone Expenses</t>
  </si>
  <si>
    <t>5-02-05-020</t>
  </si>
  <si>
    <t>5-02-05-030</t>
  </si>
  <si>
    <t>Confidential, Intelligence and Extraordinary Expenses</t>
  </si>
  <si>
    <t>5-02-10</t>
  </si>
  <si>
    <t>Confidential Expenses</t>
  </si>
  <si>
    <t>5-02-10-010</t>
  </si>
  <si>
    <t>General Services</t>
  </si>
  <si>
    <t>5-02-12</t>
  </si>
  <si>
    <t>Janitorial Services</t>
  </si>
  <si>
    <t>5-02-12-020</t>
  </si>
  <si>
    <t>Security Services</t>
  </si>
  <si>
    <t>5-02-12-030</t>
  </si>
  <si>
    <t>Other General Services</t>
  </si>
  <si>
    <t>5-02-12-040</t>
  </si>
  <si>
    <t>Repairs and Maintenance</t>
  </si>
  <si>
    <t>5-02-13</t>
  </si>
  <si>
    <t>R/M - Machinery and Equipment (Office Equipment)</t>
  </si>
  <si>
    <t>5-02-13-050</t>
  </si>
  <si>
    <t>R/M - Transportation Equipment</t>
  </si>
  <si>
    <t>5-02-13-060</t>
  </si>
  <si>
    <t>Taxes, Insurance Premiums and Other Fees</t>
  </si>
  <si>
    <t>5-02-16</t>
  </si>
  <si>
    <t>Taxes, Duties and Licenses (Renewal of License - firearms)</t>
  </si>
  <si>
    <t>5-02-16-010</t>
  </si>
  <si>
    <t>Insurance Expenses</t>
  </si>
  <si>
    <t>5-02-16-030</t>
  </si>
  <si>
    <t>Other Maintenance and Operating Expenses</t>
  </si>
  <si>
    <t>5-02-99</t>
  </si>
  <si>
    <t>Advertising Expenses</t>
  </si>
  <si>
    <t>5-02-99-010</t>
  </si>
  <si>
    <t>Representation Expenses</t>
  </si>
  <si>
    <t>5-02-99-030</t>
  </si>
  <si>
    <t>Transportation and Delivery Expenses</t>
  </si>
  <si>
    <t>5-02-99-040</t>
  </si>
  <si>
    <t>Membership Dues and Contributions to Organizations</t>
  </si>
  <si>
    <t>5-02-99-060</t>
  </si>
  <si>
    <t>Subscription Expenses - Library</t>
  </si>
  <si>
    <t>5-02-99-070</t>
  </si>
  <si>
    <t>Donations</t>
  </si>
  <si>
    <t>5-02-99-080</t>
  </si>
  <si>
    <t>5-02-99-990</t>
  </si>
  <si>
    <t>1-07</t>
  </si>
  <si>
    <t xml:space="preserve">Office Equipment </t>
  </si>
  <si>
    <t>1-07-05-020</t>
  </si>
  <si>
    <t>Information and Communication Technology Equipment</t>
  </si>
  <si>
    <t>1-07-05-030</t>
  </si>
  <si>
    <t>Furniture and Fixtures</t>
  </si>
  <si>
    <t>1-07-07-010</t>
  </si>
  <si>
    <t>TOTAL - Capital Outlay</t>
  </si>
  <si>
    <t>Total Appropriations</t>
  </si>
  <si>
    <t>Traveling Expenses - Collector</t>
  </si>
  <si>
    <t xml:space="preserve">Fuel, Oil and Lubricants Expenses </t>
  </si>
  <si>
    <t>Postage and Deliveries</t>
  </si>
  <si>
    <t>Accountable Forms Expenses</t>
  </si>
  <si>
    <t>5-02-03-020</t>
  </si>
  <si>
    <t>Fidelity Bond Premiums</t>
  </si>
  <si>
    <t>5-02-16-020</t>
  </si>
  <si>
    <t>Financial Assistance/Subsidy</t>
  </si>
  <si>
    <t>5-02-14</t>
  </si>
  <si>
    <t>5-02-14-990</t>
  </si>
  <si>
    <t>Machinery</t>
  </si>
  <si>
    <t>1-07-05-010</t>
  </si>
  <si>
    <t>Overtime and Night Pay</t>
  </si>
  <si>
    <t>5-01-02-130</t>
  </si>
  <si>
    <t>4 of 2</t>
  </si>
  <si>
    <t>4 of 3</t>
  </si>
  <si>
    <t xml:space="preserve">4 of 4 </t>
  </si>
  <si>
    <t>Mid-Year Bonus</t>
  </si>
  <si>
    <t xml:space="preserve">   PEI</t>
  </si>
  <si>
    <t>SPES Wages</t>
  </si>
  <si>
    <t>Jobs Fair</t>
  </si>
  <si>
    <t>Capability Building/Livelihood Skills Training</t>
  </si>
  <si>
    <t>OSCA</t>
  </si>
  <si>
    <t>Other MOOE</t>
  </si>
  <si>
    <t>Conduct of Information Caravan</t>
  </si>
  <si>
    <t>Celebration of Araw ng Kalawit</t>
  </si>
  <si>
    <t>Maintenance of Tourism St. Lights</t>
  </si>
  <si>
    <t>Celebration of SAULOG</t>
  </si>
  <si>
    <t>MDC</t>
  </si>
  <si>
    <t>Health and Nutrition Maternal Child Care</t>
  </si>
  <si>
    <t>Informative Education Campaign</t>
  </si>
  <si>
    <t>Environmental Sanitation</t>
  </si>
  <si>
    <t>Women Welfare Program</t>
  </si>
  <si>
    <t>Water Dispenser</t>
  </si>
  <si>
    <t>Projector</t>
  </si>
  <si>
    <t>Laptop</t>
  </si>
  <si>
    <t>Swivel Chair</t>
  </si>
  <si>
    <t>Refrigerator</t>
  </si>
  <si>
    <t>20% Development Fund</t>
  </si>
  <si>
    <t>5% LDRRMF</t>
  </si>
  <si>
    <t>Terminal Leave Pay/Retirement</t>
  </si>
  <si>
    <t>Total SPA</t>
  </si>
  <si>
    <t>5-02-01-010-1</t>
  </si>
  <si>
    <t>5-02-01-010-2</t>
  </si>
  <si>
    <t>5-02-01-010-3</t>
  </si>
  <si>
    <t>5-02-01-010-4</t>
  </si>
  <si>
    <t>5-02-01-010-5</t>
  </si>
  <si>
    <t>5-02-02-010-1</t>
  </si>
  <si>
    <t>5-02-02-010-2</t>
  </si>
  <si>
    <t>5-02-02-010-3</t>
  </si>
  <si>
    <t>5-02-02-010-4</t>
  </si>
  <si>
    <t>5-02-03-010-1</t>
  </si>
  <si>
    <t>5-02-12-040-1</t>
  </si>
  <si>
    <t>5-02-12-040-2</t>
  </si>
  <si>
    <t>5-02-12-040-3</t>
  </si>
  <si>
    <t>5-02-12-040-4</t>
  </si>
  <si>
    <t>5-02-12-040-5</t>
  </si>
  <si>
    <t>5-02-99-080-1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</si>
  <si>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</si>
  <si>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</si>
  <si>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</si>
  <si>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</si>
  <si>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</si>
  <si>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</si>
  <si>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</si>
  <si>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</si>
  <si>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</si>
  <si>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</si>
  <si>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</si>
  <si>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</si>
  <si>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</si>
  <si>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</si>
  <si>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</si>
  <si>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</si>
  <si>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</si>
  <si>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</si>
  <si>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</si>
  <si>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5-02-99-990-12</t>
  </si>
  <si>
    <t>5-02-99-990-21</t>
  </si>
  <si>
    <t>1-07-05-020-1</t>
  </si>
  <si>
    <t>1-07-05-020-2</t>
  </si>
  <si>
    <t>1-07-05-020-3</t>
  </si>
  <si>
    <t>1-07-05-020-4</t>
  </si>
  <si>
    <t>1-07-05-030-1</t>
  </si>
  <si>
    <t>1-07-05-030-2</t>
  </si>
  <si>
    <t>1-07-05-030-3</t>
  </si>
  <si>
    <t>1-07-05-030-4</t>
  </si>
  <si>
    <t>1-07-07-010-1</t>
  </si>
  <si>
    <t>1-07-05-010-1</t>
  </si>
  <si>
    <t>5-02-13-060-1</t>
  </si>
  <si>
    <t>5-02-13-060-2</t>
  </si>
  <si>
    <t>5-02-13-060-3</t>
  </si>
  <si>
    <t>Financial Aid to Barangay</t>
  </si>
  <si>
    <t>Machinery and Equipment</t>
  </si>
  <si>
    <t>1-07-05-020-5</t>
  </si>
  <si>
    <t>PART 4. SUMMARY OF THE FY 2018 PROPOSED NEW APPROPRIATIONS</t>
  </si>
  <si>
    <t xml:space="preserve"> </t>
  </si>
  <si>
    <t>1. Proposed New Appropriations, by Object of Expenses and by Sector</t>
  </si>
  <si>
    <t>1. Personal Services</t>
  </si>
  <si>
    <t>2. Maintenance and Other Operating Expenses</t>
  </si>
  <si>
    <t>3. Capital Outlays</t>
  </si>
  <si>
    <t>4. Special Purpose Appropriations(SPA)</t>
  </si>
  <si>
    <t>2. Proposed new Appropriations, by Office</t>
  </si>
  <si>
    <t>Office</t>
  </si>
  <si>
    <t>Personal</t>
  </si>
  <si>
    <t>MOOE</t>
  </si>
  <si>
    <t>Financial</t>
  </si>
  <si>
    <t>Expenses</t>
  </si>
  <si>
    <t>CO</t>
  </si>
  <si>
    <t>TOTAL</t>
  </si>
  <si>
    <t>a.</t>
  </si>
  <si>
    <t>b.</t>
  </si>
  <si>
    <t>c.</t>
  </si>
  <si>
    <t>d.</t>
  </si>
  <si>
    <t xml:space="preserve">e. </t>
  </si>
  <si>
    <t>f.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</si>
  <si>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</si>
  <si>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Amounts</t>
  </si>
  <si>
    <t>1. Statutory and Contractual Obligations</t>
  </si>
  <si>
    <t>1.1  5% MMDA Contribution for LGUs in NCR only (R.A.</t>
  </si>
  <si>
    <t>-0-</t>
  </si>
  <si>
    <t>1.2  Retirement Gratuity</t>
  </si>
  <si>
    <t>1.3  Terminal Leave Benefits</t>
  </si>
  <si>
    <t>1.4  Debt Service</t>
  </si>
  <si>
    <t>1.5  Employees Compensation Insurance Premiums</t>
  </si>
  <si>
    <t>1.6  PhilHealth Contribution</t>
  </si>
  <si>
    <t>1.7  Pag-IBIG Contribution</t>
  </si>
  <si>
    <t>1.8  Retirement and Life Insurance Premiums</t>
  </si>
  <si>
    <t>2. Budgetary Requirements</t>
  </si>
  <si>
    <t>2.1  20% of IRA for Development Fund</t>
  </si>
  <si>
    <t>2.2  5% Local Disaster Rish Reduction and Management</t>
  </si>
  <si>
    <t>2.3  Financial Assistance to Barangays (Php 1,000.00 Minimum Aid)</t>
  </si>
  <si>
    <t>3. Summary statement of all statutory and Contractual Obligations Due</t>
  </si>
  <si>
    <t>Mayor's Office</t>
  </si>
  <si>
    <t>Legislative Office</t>
  </si>
  <si>
    <t xml:space="preserve">SB Secretariat </t>
  </si>
  <si>
    <t>MPDC</t>
  </si>
  <si>
    <t>LCR</t>
  </si>
  <si>
    <t>MBO</t>
  </si>
  <si>
    <t>Accounting</t>
  </si>
  <si>
    <t>Treasurer</t>
  </si>
  <si>
    <t>Assessor's Office</t>
  </si>
  <si>
    <t>Engineering Office</t>
  </si>
  <si>
    <t>Economic</t>
  </si>
  <si>
    <t>Agriculture</t>
  </si>
  <si>
    <t>Health</t>
  </si>
  <si>
    <t>DSWDO</t>
  </si>
  <si>
    <t xml:space="preserve">g. </t>
  </si>
  <si>
    <t>h.</t>
  </si>
  <si>
    <t>i.</t>
  </si>
  <si>
    <t>j.</t>
  </si>
  <si>
    <t>DILG</t>
  </si>
  <si>
    <t>PNP</t>
  </si>
  <si>
    <t>MCTC</t>
  </si>
  <si>
    <t>COA</t>
  </si>
  <si>
    <t>k.</t>
  </si>
  <si>
    <t>l.</t>
  </si>
  <si>
    <t>m.</t>
  </si>
  <si>
    <t>n.</t>
  </si>
  <si>
    <t>o.</t>
  </si>
  <si>
    <t>p.</t>
  </si>
  <si>
    <t>q.</t>
  </si>
  <si>
    <t>r.</t>
  </si>
  <si>
    <t>s.</t>
  </si>
  <si>
    <t>t.</t>
  </si>
  <si>
    <t>u.</t>
  </si>
  <si>
    <t>v.</t>
  </si>
  <si>
    <t>PPO</t>
  </si>
  <si>
    <t>PAO</t>
  </si>
  <si>
    <t>BOF</t>
  </si>
  <si>
    <t>w.</t>
  </si>
  <si>
    <t>COMELEC</t>
  </si>
  <si>
    <t>RTC</t>
  </si>
  <si>
    <t>MC-XRM 125</t>
  </si>
  <si>
    <t>Steel Cabinet</t>
  </si>
  <si>
    <t>Camera (Samsung) - PESO</t>
  </si>
  <si>
    <t>Desktop Microphone</t>
  </si>
  <si>
    <t>GPS</t>
  </si>
  <si>
    <t>Aircon</t>
  </si>
  <si>
    <t>Chairs (Ruby)</t>
  </si>
  <si>
    <t>Printer</t>
  </si>
  <si>
    <t>Buildings and Other Structures (Public Building)</t>
  </si>
  <si>
    <t>1-07-05-030-5</t>
  </si>
  <si>
    <t>1-07-05-030-6</t>
  </si>
  <si>
    <t>Extension of MSWDO</t>
  </si>
  <si>
    <t>Table with Chairs</t>
  </si>
  <si>
    <t>Traveling Expenses - POSTAL</t>
  </si>
  <si>
    <t>Accountable Forms Expenses - Brgy.</t>
  </si>
  <si>
    <t>Office Supplies Expenses - CEC</t>
  </si>
  <si>
    <t>Office Supplies Expenses - BAC</t>
  </si>
  <si>
    <t>Telephone Expenses - PESO</t>
  </si>
  <si>
    <t>SPES Orientation</t>
  </si>
  <si>
    <t>Career Advocacy</t>
  </si>
  <si>
    <t>R/M - Infra Assets (Water Supply)</t>
  </si>
  <si>
    <t>Medical, Dental &amp; Laboratory Expenses</t>
  </si>
  <si>
    <t>TB DOTS Program</t>
  </si>
  <si>
    <t>Expanded Immunization Program</t>
  </si>
  <si>
    <t>Medical Caravan - (Annual &amp; Quarterly)</t>
  </si>
  <si>
    <t>Araw Medical Outreach</t>
  </si>
  <si>
    <t>Blood Donation Program</t>
  </si>
  <si>
    <t>Health Board</t>
  </si>
  <si>
    <t>Counterpart to 4Ps Program</t>
  </si>
  <si>
    <t>Philhealth for Indigent ACV</t>
  </si>
  <si>
    <t>5-02-99-990-22</t>
  </si>
  <si>
    <t>5-02-99-990-23</t>
  </si>
  <si>
    <t>5-02-99-990-24</t>
  </si>
  <si>
    <t>5-02-99-990-26</t>
  </si>
  <si>
    <t>5-02-99-990-27</t>
  </si>
  <si>
    <t xml:space="preserve">Internet Subscription Expenses </t>
  </si>
  <si>
    <t>Day Care Worker Honorarium</t>
  </si>
  <si>
    <t>5-02-99-990-28</t>
  </si>
  <si>
    <t>5-02-01-010-6</t>
  </si>
  <si>
    <t>5-02-03-010-2</t>
  </si>
  <si>
    <t>5-02-03-010-3</t>
  </si>
  <si>
    <t>5-02-03-020-1</t>
  </si>
  <si>
    <t>5-02-05-020-1</t>
  </si>
  <si>
    <t>5-02-12-040-6</t>
  </si>
  <si>
    <t>5-02-12-040-7</t>
  </si>
  <si>
    <t>5-02-13-060-5</t>
  </si>
  <si>
    <t>1-07-07-010-2</t>
  </si>
  <si>
    <t>4 of 1</t>
  </si>
  <si>
    <t>Office Supplies Expenses - Library</t>
  </si>
  <si>
    <t>1-07-04-010</t>
  </si>
  <si>
    <t>5-02-03-010-4</t>
  </si>
  <si>
    <t>5-05-03-080</t>
  </si>
  <si>
    <t>5-02-05-010</t>
  </si>
  <si>
    <t>5-02-99-020</t>
  </si>
  <si>
    <t>5-02-13-030</t>
  </si>
  <si>
    <t>Celebration of CSC Day</t>
  </si>
  <si>
    <t>MAFC</t>
  </si>
  <si>
    <t>BAC</t>
  </si>
  <si>
    <t>R/M - Building / Structures (Public Building)</t>
  </si>
  <si>
    <t>R/M - Machinery &amp; Equipment (Const. &amp; Heavy Equipment</t>
  </si>
  <si>
    <t>R/M - Transportation/Equipment (Motorpool)</t>
  </si>
  <si>
    <t>R/M - Machinery &amp; Equipment (Office Equipment)</t>
  </si>
  <si>
    <t>R/M - Transportation Equipment (Patrol Car)</t>
  </si>
  <si>
    <t xml:space="preserve">Subsidies - Others-MAFC </t>
  </si>
  <si>
    <t>Printing and Publication Expenses</t>
  </si>
  <si>
    <t>Donations VM</t>
  </si>
  <si>
    <t>Burial and Medical Assistant</t>
  </si>
  <si>
    <t>Peace and Order</t>
  </si>
  <si>
    <t>Medical Dental &amp; Laboratory Expenses</t>
  </si>
  <si>
    <t>Buntis Congress</t>
  </si>
  <si>
    <t>NDC (Non Communicable Disease Program</t>
  </si>
  <si>
    <t xml:space="preserve">Family Planning Program </t>
  </si>
  <si>
    <t>Youth Program</t>
  </si>
  <si>
    <t>Elderly Person w/ Disability</t>
  </si>
  <si>
    <t>Emergency Assistance</t>
  </si>
  <si>
    <t>Child Protection Program</t>
  </si>
  <si>
    <t>TOTAL MOOE</t>
  </si>
  <si>
    <t>CERTIFIED CORRECT:</t>
  </si>
  <si>
    <t>GERMILIZA M. ALANO</t>
  </si>
  <si>
    <t>Municipal Budget Officer</t>
  </si>
  <si>
    <t>MERLITA P. AMORA</t>
  </si>
  <si>
    <t>Municipal Treasurer</t>
  </si>
  <si>
    <t>BONIFACIA P. BANAO</t>
  </si>
  <si>
    <t>OIC-Municipal Accountant</t>
  </si>
  <si>
    <t>SERGIO RUNEM M. BRILLANTES</t>
  </si>
  <si>
    <t>Mun. Planning &amp; Dev't. Coor.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</si>
</sst>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.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49" fontId="0" fillId="0" borderId="2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164" fontId="0" fillId="0" borderId="1" xfId="1" applyFont="1" applyBorder="1"/>
    <xf numFmtId="164" fontId="0" fillId="0" borderId="2" xfId="1" applyFont="1" applyBorder="1"/>
    <xf numFmtId="164" fontId="0" fillId="0" borderId="2" xfId="1" applyFont="1" applyBorder="1" applyAlignment="1">
      <alignment horizontal="center"/>
    </xf>
    <xf numFmtId="164" fontId="0" fillId="0" borderId="0" xfId="1" applyFont="1"/>
    <xf numFmtId="164" fontId="0" fillId="0" borderId="0" xfId="1" applyFont="1" applyBorder="1"/>
    <xf numFmtId="164" fontId="7" fillId="0" borderId="2" xfId="1" applyFont="1" applyBorder="1"/>
    <xf numFmtId="164" fontId="7" fillId="0" borderId="2" xfId="1" applyFont="1" applyBorder="1" applyAlignment="1"/>
    <xf numFmtId="49" fontId="1" fillId="0" borderId="2" xfId="0" applyNumberFormat="1" applyFont="1" applyBorder="1" applyAlignment="1">
      <alignment horizontal="center"/>
    </xf>
    <xf numFmtId="164" fontId="6" fillId="0" borderId="13" xfId="1" applyFont="1" applyBorder="1" applyAlignment="1">
      <alignment horizontal="center"/>
    </xf>
    <xf numFmtId="164" fontId="6" fillId="0" borderId="13" xfId="1" applyFont="1" applyBorder="1"/>
    <xf numFmtId="164" fontId="9" fillId="0" borderId="12" xfId="1" applyFont="1" applyBorder="1" applyAlignment="1">
      <alignment horizontal="center"/>
    </xf>
    <xf numFmtId="0" fontId="1" fillId="0" borderId="0" xfId="0" applyFont="1" applyBorder="1"/>
    <xf numFmtId="164" fontId="6" fillId="0" borderId="1" xfId="1" applyFont="1" applyBorder="1" applyAlignment="1">
      <alignment horizontal="center"/>
    </xf>
    <xf numFmtId="164" fontId="6" fillId="0" borderId="1" xfId="1" applyFont="1" applyBorder="1"/>
    <xf numFmtId="0" fontId="0" fillId="0" borderId="4" xfId="0" applyFont="1" applyBorder="1" applyAlignment="1"/>
    <xf numFmtId="164" fontId="6" fillId="0" borderId="4" xfId="1" applyFont="1" applyBorder="1" applyAlignment="1">
      <alignment horizontal="center"/>
    </xf>
    <xf numFmtId="164" fontId="6" fillId="0" borderId="4" xfId="1" applyFont="1" applyBorder="1"/>
    <xf numFmtId="164" fontId="0" fillId="0" borderId="4" xfId="1" applyFont="1" applyBorder="1"/>
    <xf numFmtId="164" fontId="5" fillId="0" borderId="4" xfId="1" applyFont="1" applyBorder="1"/>
    <xf numFmtId="164" fontId="6" fillId="0" borderId="0" xfId="1" applyFont="1" applyBorder="1" applyAlignment="1">
      <alignment horizontal="center"/>
    </xf>
    <xf numFmtId="164" fontId="6" fillId="0" borderId="0" xfId="1" applyFont="1" applyBorder="1"/>
    <xf numFmtId="164" fontId="5" fillId="0" borderId="0" xfId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0" xfId="0" applyFont="1" applyBorder="1" applyAlignment="1">
      <alignment horizontal="center"/>
    </xf>
    <xf numFmtId="164" fontId="7" fillId="0" borderId="0" xfId="1" applyFont="1" applyBorder="1"/>
    <xf numFmtId="164" fontId="8" fillId="0" borderId="2" xfId="1" applyFont="1" applyBorder="1" applyAlignment="1">
      <alignment horizontal="center"/>
    </xf>
    <xf numFmtId="164" fontId="8" fillId="0" borderId="2" xfId="1" applyFont="1" applyBorder="1"/>
    <xf numFmtId="164" fontId="1" fillId="0" borderId="2" xfId="1" applyFont="1" applyBorder="1"/>
    <xf numFmtId="164" fontId="6" fillId="0" borderId="2" xfId="1" applyFont="1" applyBorder="1" applyAlignment="1">
      <alignment horizontal="center"/>
    </xf>
    <xf numFmtId="164" fontId="6" fillId="0" borderId="2" xfId="1" applyFont="1" applyBorder="1"/>
    <xf numFmtId="164" fontId="9" fillId="0" borderId="7" xfId="1" applyFont="1" applyBorder="1" applyAlignment="1">
      <alignment horizontal="center"/>
    </xf>
    <xf numFmtId="164" fontId="9" fillId="0" borderId="12" xfId="0" applyNumberFormat="1" applyFont="1" applyBorder="1"/>
    <xf numFmtId="49" fontId="0" fillId="0" borderId="3" xfId="0" applyNumberFormat="1" applyBorder="1" applyAlignment="1">
      <alignment horizontal="center"/>
    </xf>
    <xf numFmtId="164" fontId="7" fillId="0" borderId="3" xfId="1" applyFont="1" applyBorder="1"/>
    <xf numFmtId="164" fontId="12" fillId="0" borderId="0" xfId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11" fillId="0" borderId="0" xfId="1" applyFont="1" applyBorder="1" applyAlignment="1">
      <alignment horizontal="right"/>
    </xf>
    <xf numFmtId="0" fontId="0" fillId="0" borderId="1" xfId="0" applyFont="1" applyBorder="1" applyAlignment="1"/>
    <xf numFmtId="164" fontId="0" fillId="0" borderId="1" xfId="1" applyFont="1" applyBorder="1" applyAlignment="1">
      <alignment horizontal="center"/>
    </xf>
    <xf numFmtId="164" fontId="1" fillId="0" borderId="3" xfId="1" applyFont="1" applyBorder="1"/>
    <xf numFmtId="164" fontId="5" fillId="0" borderId="13" xfId="1" applyFont="1" applyBorder="1"/>
    <xf numFmtId="164" fontId="0" fillId="0" borderId="7" xfId="1" applyFont="1" applyFill="1" applyBorder="1"/>
    <xf numFmtId="164" fontId="0" fillId="0" borderId="0" xfId="0" applyNumberFormat="1"/>
    <xf numFmtId="164" fontId="0" fillId="0" borderId="0" xfId="1" applyFont="1" applyFill="1" applyBorder="1"/>
    <xf numFmtId="0" fontId="13" fillId="0" borderId="0" xfId="0" applyFont="1" applyBorder="1" applyAlignment="1"/>
    <xf numFmtId="0" fontId="0" fillId="0" borderId="6" xfId="0" applyBorder="1"/>
    <xf numFmtId="0" fontId="0" fillId="0" borderId="8" xfId="0" applyBorder="1"/>
    <xf numFmtId="0" fontId="1" fillId="0" borderId="0" xfId="0" applyFont="1"/>
    <xf numFmtId="0" fontId="1" fillId="0" borderId="7" xfId="0" applyFont="1" applyBorder="1"/>
    <xf numFmtId="164" fontId="0" fillId="0" borderId="7" xfId="1" applyFont="1" applyBorder="1" applyAlignment="1"/>
    <xf numFmtId="164" fontId="0" fillId="0" borderId="8" xfId="1" applyFont="1" applyBorder="1" applyAlignment="1"/>
    <xf numFmtId="0" fontId="1" fillId="0" borderId="9" xfId="0" applyFont="1" applyBorder="1"/>
    <xf numFmtId="164" fontId="0" fillId="0" borderId="11" xfId="1" applyFont="1" applyBorder="1"/>
    <xf numFmtId="0" fontId="16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0" borderId="0" xfId="0" applyFont="1" applyAlignment="1"/>
    <xf numFmtId="49" fontId="17" fillId="0" borderId="0" xfId="0" applyNumberFormat="1" applyFont="1" applyBorder="1" applyAlignment="1">
      <alignment horizontal="center"/>
    </xf>
    <xf numFmtId="164" fontId="18" fillId="0" borderId="0" xfId="1" applyFont="1" applyBorder="1"/>
    <xf numFmtId="164" fontId="17" fillId="0" borderId="0" xfId="1" applyFont="1" applyBorder="1"/>
    <xf numFmtId="164" fontId="19" fillId="0" borderId="0" xfId="1" applyFont="1" applyBorder="1" applyAlignment="1">
      <alignment horizontal="right"/>
    </xf>
    <xf numFmtId="0" fontId="17" fillId="0" borderId="0" xfId="0" applyFont="1"/>
    <xf numFmtId="0" fontId="17" fillId="0" borderId="5" xfId="0" applyFont="1" applyBorder="1"/>
    <xf numFmtId="0" fontId="17" fillId="0" borderId="4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/>
    <xf numFmtId="0" fontId="17" fillId="0" borderId="2" xfId="0" applyFont="1" applyBorder="1" applyAlignment="1">
      <alignment horizontal="center"/>
    </xf>
    <xf numFmtId="164" fontId="17" fillId="0" borderId="0" xfId="1" applyFont="1"/>
    <xf numFmtId="164" fontId="17" fillId="0" borderId="0" xfId="0" applyNumberFormat="1" applyFont="1"/>
    <xf numFmtId="0" fontId="20" fillId="0" borderId="5" xfId="0" applyFont="1" applyBorder="1" applyAlignment="1"/>
    <xf numFmtId="0" fontId="20" fillId="0" borderId="7" xfId="0" applyFont="1" applyBorder="1" applyAlignment="1"/>
    <xf numFmtId="49" fontId="4" fillId="0" borderId="1" xfId="0" applyNumberFormat="1" applyFont="1" applyBorder="1" applyAlignment="1">
      <alignment horizontal="center"/>
    </xf>
    <xf numFmtId="164" fontId="21" fillId="0" borderId="1" xfId="1" applyFont="1" applyBorder="1"/>
    <xf numFmtId="164" fontId="4" fillId="0" borderId="1" xfId="1" applyFont="1" applyBorder="1"/>
    <xf numFmtId="49" fontId="4" fillId="0" borderId="2" xfId="0" applyNumberFormat="1" applyFont="1" applyBorder="1" applyAlignment="1">
      <alignment horizontal="center"/>
    </xf>
    <xf numFmtId="164" fontId="21" fillId="0" borderId="2" xfId="1" applyFont="1" applyBorder="1"/>
    <xf numFmtId="164" fontId="20" fillId="0" borderId="2" xfId="1" applyFont="1" applyBorder="1"/>
    <xf numFmtId="164" fontId="22" fillId="0" borderId="13" xfId="1" applyFont="1" applyBorder="1"/>
    <xf numFmtId="164" fontId="23" fillId="0" borderId="2" xfId="1" applyFont="1" applyBorder="1"/>
    <xf numFmtId="49" fontId="15" fillId="0" borderId="0" xfId="0" applyNumberFormat="1" applyFont="1" applyBorder="1" applyAlignment="1">
      <alignment horizontal="center"/>
    </xf>
    <xf numFmtId="164" fontId="15" fillId="0" borderId="0" xfId="1" applyFont="1" applyBorder="1" applyAlignment="1"/>
    <xf numFmtId="0" fontId="0" fillId="0" borderId="13" xfId="0" applyBorder="1"/>
    <xf numFmtId="164" fontId="25" fillId="0" borderId="0" xfId="1" applyFont="1" applyBorder="1"/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7" fillId="0" borderId="9" xfId="0" applyFont="1" applyBorder="1"/>
    <xf numFmtId="0" fontId="17" fillId="0" borderId="10" xfId="0" applyFont="1" applyBorder="1"/>
    <xf numFmtId="0" fontId="17" fillId="0" borderId="4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4" fillId="0" borderId="13" xfId="0" applyFont="1" applyBorder="1" applyAlignment="1">
      <alignment horizontal="center"/>
    </xf>
    <xf numFmtId="0" fontId="17" fillId="0" borderId="2" xfId="0" applyFont="1" applyBorder="1"/>
    <xf numFmtId="0" fontId="0" fillId="0" borderId="3" xfId="0" applyFont="1" applyBorder="1" applyAlignment="1">
      <alignment horizontal="center"/>
    </xf>
    <xf numFmtId="164" fontId="7" fillId="0" borderId="7" xfId="1" applyFont="1" applyBorder="1"/>
    <xf numFmtId="164" fontId="7" fillId="0" borderId="9" xfId="1" applyFont="1" applyBorder="1"/>
    <xf numFmtId="0" fontId="18" fillId="0" borderId="2" xfId="0" applyFont="1" applyBorder="1"/>
    <xf numFmtId="164" fontId="21" fillId="0" borderId="3" xfId="1" applyFont="1" applyBorder="1"/>
    <xf numFmtId="164" fontId="7" fillId="0" borderId="7" xfId="1" applyFont="1" applyFill="1" applyBorder="1"/>
    <xf numFmtId="164" fontId="14" fillId="0" borderId="15" xfId="0" applyNumberFormat="1" applyFont="1" applyBorder="1" applyAlignme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0" xfId="0" applyFont="1"/>
    <xf numFmtId="0" fontId="15" fillId="0" borderId="5" xfId="0" applyFont="1" applyBorder="1"/>
    <xf numFmtId="0" fontId="15" fillId="0" borderId="6" xfId="0" applyFont="1" applyBorder="1"/>
    <xf numFmtId="164" fontId="15" fillId="0" borderId="0" xfId="1" applyFont="1"/>
    <xf numFmtId="164" fontId="15" fillId="0" borderId="1" xfId="1" applyFont="1" applyBorder="1" applyAlignment="1"/>
    <xf numFmtId="164" fontId="15" fillId="0" borderId="1" xfId="1" applyFont="1" applyBorder="1"/>
    <xf numFmtId="164" fontId="15" fillId="0" borderId="2" xfId="1" applyFont="1" applyBorder="1"/>
    <xf numFmtId="164" fontId="14" fillId="0" borderId="1" xfId="1" applyFont="1" applyBorder="1"/>
    <xf numFmtId="0" fontId="15" fillId="0" borderId="0" xfId="0" applyFont="1"/>
    <xf numFmtId="0" fontId="15" fillId="0" borderId="7" xfId="0" applyFont="1" applyBorder="1"/>
    <xf numFmtId="0" fontId="15" fillId="0" borderId="8" xfId="0" applyFont="1" applyBorder="1"/>
    <xf numFmtId="164" fontId="26" fillId="0" borderId="0" xfId="1" applyFont="1" applyBorder="1"/>
    <xf numFmtId="164" fontId="14" fillId="0" borderId="2" xfId="1" applyFont="1" applyBorder="1"/>
    <xf numFmtId="164" fontId="15" fillId="0" borderId="2" xfId="1" applyFont="1" applyFill="1" applyBorder="1"/>
    <xf numFmtId="164" fontId="15" fillId="0" borderId="0" xfId="1" applyFont="1" applyBorder="1"/>
    <xf numFmtId="164" fontId="15" fillId="0" borderId="0" xfId="1" applyFont="1" applyAlignment="1"/>
    <xf numFmtId="0" fontId="15" fillId="0" borderId="7" xfId="0" applyFont="1" applyFill="1" applyBorder="1"/>
    <xf numFmtId="0" fontId="14" fillId="0" borderId="9" xfId="0" applyFont="1" applyBorder="1"/>
    <xf numFmtId="0" fontId="15" fillId="0" borderId="11" xfId="0" applyFont="1" applyBorder="1"/>
    <xf numFmtId="164" fontId="14" fillId="0" borderId="13" xfId="0" applyNumberFormat="1" applyFont="1" applyBorder="1"/>
    <xf numFmtId="0" fontId="14" fillId="0" borderId="13" xfId="0" applyFont="1" applyBorder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selection activeCell="D6" sqref="D6:D7"/>
    </sheetView>
  </sheetViews>
  <sheetFormatPr defaultRowHeight="14.4" x14ac:dyDescent="0.3"/>
  <cols>
    <col min="1" max="2" width="2.33203125" customWidth="1"/>
    <col min="3" max="3" width="2.109375" customWidth="1"/>
    <col min="4" max="4" width="46.88671875" customWidth="1"/>
    <col min="5" max="7" width="16" customWidth="1"/>
    <col min="8" max="8" width="15" customWidth="1"/>
    <col min="9" max="9" width="14.6640625" customWidth="1"/>
    <col min="10" max="10" width="16" customWidth="1"/>
    <col min="11" max="11" width="14.109375" customWidth="1"/>
    <col min="12" max="12" width="13.109375" customWidth="1"/>
  </cols>
  <sheetData>
    <row r="1" spans="1:10" x14ac:dyDescent="0.3">
      <c r="A1" s="162" t="s">
        <v>220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x14ac:dyDescent="0.3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17.25" customHeight="1" x14ac:dyDescent="0.3">
      <c r="A3" s="162" t="s">
        <v>222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x14ac:dyDescent="0.3">
      <c r="D4" s="165"/>
      <c r="E4" s="165"/>
      <c r="F4" s="165"/>
      <c r="G4" s="165"/>
      <c r="H4" s="165"/>
      <c r="I4" s="165"/>
      <c r="J4" s="165"/>
    </row>
    <row r="5" spans="1:10" x14ac:dyDescent="0.3">
      <c r="J5" s="73" t="s">
        <v>345</v>
      </c>
    </row>
    <row r="6" spans="1:10" x14ac:dyDescent="0.3">
      <c r="A6" s="6"/>
      <c r="B6" s="4"/>
      <c r="C6" s="4"/>
      <c r="D6" s="166" t="s">
        <v>3</v>
      </c>
      <c r="E6" s="163" t="s">
        <v>2</v>
      </c>
      <c r="F6" s="1" t="s">
        <v>0</v>
      </c>
      <c r="G6" s="163" t="s">
        <v>4</v>
      </c>
      <c r="H6" s="163" t="s">
        <v>5</v>
      </c>
      <c r="I6" s="163" t="s">
        <v>6</v>
      </c>
      <c r="J6" s="163" t="s">
        <v>7</v>
      </c>
    </row>
    <row r="7" spans="1:10" x14ac:dyDescent="0.3">
      <c r="A7" s="7"/>
      <c r="B7" s="8"/>
      <c r="C7" s="8"/>
      <c r="D7" s="167"/>
      <c r="E7" s="164"/>
      <c r="F7" s="2" t="s">
        <v>1</v>
      </c>
      <c r="G7" s="164"/>
      <c r="H7" s="164"/>
      <c r="I7" s="164"/>
      <c r="J7" s="164"/>
    </row>
    <row r="8" spans="1:10" x14ac:dyDescent="0.3">
      <c r="A8" s="9"/>
      <c r="B8" s="10"/>
      <c r="C8" s="10"/>
      <c r="D8" s="11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</row>
    <row r="9" spans="1:10" x14ac:dyDescent="0.3">
      <c r="A9" s="22" t="s">
        <v>223</v>
      </c>
      <c r="B9" s="23"/>
      <c r="C9" s="23"/>
      <c r="D9" s="23"/>
      <c r="E9" s="34"/>
      <c r="F9" s="12"/>
      <c r="G9" s="36"/>
      <c r="H9" s="36"/>
      <c r="I9" s="36"/>
      <c r="J9" s="36"/>
    </row>
    <row r="10" spans="1:10" x14ac:dyDescent="0.3">
      <c r="A10" s="13"/>
      <c r="B10" s="15" t="s">
        <v>8</v>
      </c>
      <c r="C10" s="15"/>
      <c r="D10" s="15"/>
      <c r="E10" s="14" t="s">
        <v>9</v>
      </c>
      <c r="F10" s="37"/>
      <c r="G10" s="37"/>
      <c r="H10" s="37"/>
      <c r="I10" s="37"/>
      <c r="J10" s="37"/>
    </row>
    <row r="11" spans="1:10" x14ac:dyDescent="0.3">
      <c r="A11" s="13"/>
      <c r="B11" s="15"/>
      <c r="C11" s="15"/>
      <c r="D11" s="15" t="s">
        <v>10</v>
      </c>
      <c r="E11" s="2" t="s">
        <v>11</v>
      </c>
      <c r="F11" s="37">
        <v>20179116</v>
      </c>
      <c r="G11" s="37">
        <v>4312308</v>
      </c>
      <c r="H11" s="37">
        <v>4530312</v>
      </c>
      <c r="I11" s="37">
        <v>0</v>
      </c>
      <c r="J11" s="64">
        <f>SUM(F11:I11)</f>
        <v>29021736</v>
      </c>
    </row>
    <row r="12" spans="1:10" x14ac:dyDescent="0.3">
      <c r="A12" s="13"/>
      <c r="B12" s="15" t="s">
        <v>12</v>
      </c>
      <c r="C12" s="15"/>
      <c r="D12" s="15"/>
      <c r="E12" s="14" t="s">
        <v>13</v>
      </c>
      <c r="F12" s="37"/>
      <c r="G12" s="37"/>
      <c r="H12" s="37"/>
      <c r="I12" s="37"/>
      <c r="J12" s="64"/>
    </row>
    <row r="13" spans="1:10" x14ac:dyDescent="0.3">
      <c r="A13" s="13"/>
      <c r="B13" s="16"/>
      <c r="C13" s="16"/>
      <c r="D13" s="15" t="s">
        <v>14</v>
      </c>
      <c r="E13" s="2" t="s">
        <v>15</v>
      </c>
      <c r="F13" s="37">
        <v>1392000</v>
      </c>
      <c r="G13" s="37">
        <v>336000</v>
      </c>
      <c r="H13" s="37">
        <v>624000</v>
      </c>
      <c r="I13" s="37">
        <v>0</v>
      </c>
      <c r="J13" s="64">
        <f t="shared" ref="J13:J24" si="0">SUM(F13:I13)</f>
        <v>2352000</v>
      </c>
    </row>
    <row r="14" spans="1:10" x14ac:dyDescent="0.3">
      <c r="A14" s="13"/>
      <c r="B14" s="16"/>
      <c r="C14" s="16"/>
      <c r="D14" s="15" t="s">
        <v>16</v>
      </c>
      <c r="E14" s="2" t="s">
        <v>17</v>
      </c>
      <c r="F14" s="37">
        <v>1350000</v>
      </c>
      <c r="G14" s="37">
        <v>135000</v>
      </c>
      <c r="H14" s="37">
        <v>135000</v>
      </c>
      <c r="I14" s="37">
        <v>0</v>
      </c>
      <c r="J14" s="64">
        <f t="shared" si="0"/>
        <v>1620000</v>
      </c>
    </row>
    <row r="15" spans="1:10" x14ac:dyDescent="0.3">
      <c r="A15" s="13"/>
      <c r="B15" s="16"/>
      <c r="C15" s="16"/>
      <c r="D15" s="15" t="s">
        <v>18</v>
      </c>
      <c r="E15" s="2" t="s">
        <v>19</v>
      </c>
      <c r="F15" s="37">
        <v>1350000</v>
      </c>
      <c r="G15" s="37">
        <v>135000</v>
      </c>
      <c r="H15" s="37">
        <v>135000</v>
      </c>
      <c r="I15" s="37">
        <v>0</v>
      </c>
      <c r="J15" s="64">
        <f t="shared" si="0"/>
        <v>1620000</v>
      </c>
    </row>
    <row r="16" spans="1:10" x14ac:dyDescent="0.3">
      <c r="A16" s="13"/>
      <c r="B16" s="16"/>
      <c r="C16" s="16"/>
      <c r="D16" s="15" t="s">
        <v>20</v>
      </c>
      <c r="E16" s="2" t="s">
        <v>21</v>
      </c>
      <c r="F16" s="37">
        <v>290000</v>
      </c>
      <c r="G16" s="37">
        <v>70000</v>
      </c>
      <c r="H16" s="37">
        <v>130000</v>
      </c>
      <c r="I16" s="37">
        <v>0</v>
      </c>
      <c r="J16" s="64">
        <f t="shared" si="0"/>
        <v>490000</v>
      </c>
    </row>
    <row r="17" spans="1:10" x14ac:dyDescent="0.3">
      <c r="A17" s="13"/>
      <c r="B17" s="16"/>
      <c r="C17" s="16"/>
      <c r="D17" s="26" t="s">
        <v>22</v>
      </c>
      <c r="E17" s="2" t="s">
        <v>23</v>
      </c>
      <c r="F17" s="37">
        <v>0</v>
      </c>
      <c r="G17" s="37">
        <v>198000</v>
      </c>
      <c r="H17" s="37">
        <v>0</v>
      </c>
      <c r="I17" s="37">
        <v>0</v>
      </c>
      <c r="J17" s="64">
        <f t="shared" si="0"/>
        <v>198000</v>
      </c>
    </row>
    <row r="18" spans="1:10" x14ac:dyDescent="0.3">
      <c r="A18" s="13"/>
      <c r="B18" s="16"/>
      <c r="C18" s="16"/>
      <c r="D18" s="26" t="s">
        <v>24</v>
      </c>
      <c r="E18" s="2" t="s">
        <v>25</v>
      </c>
      <c r="F18" s="37">
        <v>0</v>
      </c>
      <c r="G18" s="37">
        <v>19800</v>
      </c>
      <c r="H18" s="37">
        <v>0</v>
      </c>
      <c r="I18" s="37">
        <v>0</v>
      </c>
      <c r="J18" s="64">
        <f t="shared" si="0"/>
        <v>19800</v>
      </c>
    </row>
    <row r="19" spans="1:10" x14ac:dyDescent="0.3">
      <c r="A19" s="13"/>
      <c r="B19" s="16"/>
      <c r="C19" s="16"/>
      <c r="D19" s="26" t="s">
        <v>26</v>
      </c>
      <c r="E19" s="2" t="s">
        <v>27</v>
      </c>
      <c r="F19" s="37">
        <v>0</v>
      </c>
      <c r="G19" s="37">
        <v>696513</v>
      </c>
      <c r="H19" s="37">
        <v>0</v>
      </c>
      <c r="I19" s="37">
        <v>0</v>
      </c>
      <c r="J19" s="64">
        <f t="shared" si="0"/>
        <v>696513</v>
      </c>
    </row>
    <row r="20" spans="1:10" x14ac:dyDescent="0.3">
      <c r="A20" s="13"/>
      <c r="B20" s="16"/>
      <c r="C20" s="16"/>
      <c r="D20" s="26" t="s">
        <v>28</v>
      </c>
      <c r="E20" s="2" t="s">
        <v>29</v>
      </c>
      <c r="F20" s="37">
        <v>15000</v>
      </c>
      <c r="G20" s="37">
        <v>0</v>
      </c>
      <c r="H20" s="37">
        <v>10000</v>
      </c>
      <c r="I20" s="37">
        <v>0</v>
      </c>
      <c r="J20" s="64">
        <f t="shared" si="0"/>
        <v>25000</v>
      </c>
    </row>
    <row r="21" spans="1:10" x14ac:dyDescent="0.3">
      <c r="A21" s="13"/>
      <c r="B21" s="16"/>
      <c r="C21" s="16"/>
      <c r="D21" s="26" t="s">
        <v>137</v>
      </c>
      <c r="E21" s="2" t="s">
        <v>138</v>
      </c>
      <c r="F21" s="39">
        <v>150000</v>
      </c>
      <c r="G21" s="37">
        <v>0</v>
      </c>
      <c r="H21" s="37">
        <v>0</v>
      </c>
      <c r="I21" s="37">
        <v>0</v>
      </c>
      <c r="J21" s="64">
        <f t="shared" si="0"/>
        <v>150000</v>
      </c>
    </row>
    <row r="22" spans="1:10" x14ac:dyDescent="0.3">
      <c r="A22" s="13"/>
      <c r="B22" s="16"/>
      <c r="C22" s="16"/>
      <c r="D22" s="15" t="s">
        <v>30</v>
      </c>
      <c r="E22" s="2" t="s">
        <v>31</v>
      </c>
      <c r="F22" s="37">
        <v>1681593</v>
      </c>
      <c r="G22" s="37">
        <v>359359</v>
      </c>
      <c r="H22" s="37">
        <v>377526</v>
      </c>
      <c r="I22" s="37">
        <v>0</v>
      </c>
      <c r="J22" s="64">
        <f t="shared" si="0"/>
        <v>2418478</v>
      </c>
    </row>
    <row r="23" spans="1:10" x14ac:dyDescent="0.3">
      <c r="A23" s="13"/>
      <c r="B23" s="16"/>
      <c r="C23" s="16"/>
      <c r="D23" s="15" t="s">
        <v>142</v>
      </c>
      <c r="E23" s="2" t="s">
        <v>31</v>
      </c>
      <c r="F23" s="37">
        <v>1681593</v>
      </c>
      <c r="G23" s="37">
        <v>359359</v>
      </c>
      <c r="H23" s="37">
        <v>377526</v>
      </c>
      <c r="I23" s="37">
        <v>0</v>
      </c>
      <c r="J23" s="64">
        <f t="shared" si="0"/>
        <v>2418478</v>
      </c>
    </row>
    <row r="24" spans="1:10" x14ac:dyDescent="0.3">
      <c r="A24" s="13"/>
      <c r="B24" s="16"/>
      <c r="C24" s="16"/>
      <c r="D24" s="15" t="s">
        <v>32</v>
      </c>
      <c r="E24" s="2" t="s">
        <v>33</v>
      </c>
      <c r="F24" s="37">
        <v>290000</v>
      </c>
      <c r="G24" s="37">
        <v>70000</v>
      </c>
      <c r="H24" s="37">
        <v>130000</v>
      </c>
      <c r="I24" s="37">
        <v>0</v>
      </c>
      <c r="J24" s="64">
        <f t="shared" si="0"/>
        <v>490000</v>
      </c>
    </row>
    <row r="25" spans="1:10" x14ac:dyDescent="0.3">
      <c r="A25" s="13"/>
      <c r="B25" s="15" t="s">
        <v>34</v>
      </c>
      <c r="C25" s="15"/>
      <c r="D25" s="15"/>
      <c r="E25" s="14" t="s">
        <v>35</v>
      </c>
      <c r="F25" s="37"/>
      <c r="G25" s="37"/>
      <c r="H25" s="37"/>
      <c r="I25" s="37"/>
      <c r="J25" s="64"/>
    </row>
    <row r="26" spans="1:10" x14ac:dyDescent="0.3">
      <c r="A26" s="13"/>
      <c r="B26" s="16"/>
      <c r="C26" s="16"/>
      <c r="D26" s="26" t="s">
        <v>36</v>
      </c>
      <c r="E26" s="14" t="s">
        <v>37</v>
      </c>
      <c r="F26" s="37">
        <v>2421510</v>
      </c>
      <c r="G26" s="37">
        <v>518777</v>
      </c>
      <c r="H26" s="37">
        <v>543648</v>
      </c>
      <c r="I26" s="37">
        <v>0</v>
      </c>
      <c r="J26" s="64">
        <f t="shared" ref="J26:J32" si="1">SUM(F26:I26)</f>
        <v>3483935</v>
      </c>
    </row>
    <row r="27" spans="1:10" x14ac:dyDescent="0.3">
      <c r="A27" s="13"/>
      <c r="B27" s="16"/>
      <c r="C27" s="16"/>
      <c r="D27" s="26" t="s">
        <v>38</v>
      </c>
      <c r="E27" s="14" t="s">
        <v>39</v>
      </c>
      <c r="F27" s="37">
        <v>69600</v>
      </c>
      <c r="G27" s="37">
        <v>16800</v>
      </c>
      <c r="H27" s="37">
        <v>31200</v>
      </c>
      <c r="I27" s="37">
        <v>0</v>
      </c>
      <c r="J27" s="64">
        <f t="shared" si="1"/>
        <v>117600</v>
      </c>
    </row>
    <row r="28" spans="1:10" x14ac:dyDescent="0.3">
      <c r="A28" s="13"/>
      <c r="B28" s="16"/>
      <c r="C28" s="16"/>
      <c r="D28" s="26" t="s">
        <v>40</v>
      </c>
      <c r="E28" s="14" t="s">
        <v>41</v>
      </c>
      <c r="F28" s="37">
        <v>180900</v>
      </c>
      <c r="G28" s="37">
        <v>44450</v>
      </c>
      <c r="H28" s="37">
        <v>48050</v>
      </c>
      <c r="I28" s="37">
        <v>0</v>
      </c>
      <c r="J28" s="64">
        <f t="shared" si="1"/>
        <v>273400</v>
      </c>
    </row>
    <row r="29" spans="1:10" x14ac:dyDescent="0.3">
      <c r="A29" s="13"/>
      <c r="B29" s="16"/>
      <c r="C29" s="16"/>
      <c r="D29" s="26" t="s">
        <v>42</v>
      </c>
      <c r="E29" s="14" t="s">
        <v>43</v>
      </c>
      <c r="F29" s="37">
        <v>68597</v>
      </c>
      <c r="G29" s="37">
        <v>16800</v>
      </c>
      <c r="H29" s="37">
        <v>28198</v>
      </c>
      <c r="I29" s="37">
        <v>0</v>
      </c>
      <c r="J29" s="64">
        <f t="shared" si="1"/>
        <v>113595</v>
      </c>
    </row>
    <row r="30" spans="1:10" x14ac:dyDescent="0.3">
      <c r="A30" s="13"/>
      <c r="B30" s="18" t="s">
        <v>44</v>
      </c>
      <c r="C30" s="18"/>
      <c r="D30" s="26"/>
      <c r="E30" s="14" t="s">
        <v>45</v>
      </c>
      <c r="F30" s="37"/>
      <c r="G30" s="37"/>
      <c r="H30" s="37"/>
      <c r="I30" s="37">
        <v>0</v>
      </c>
      <c r="J30" s="64">
        <f t="shared" si="1"/>
        <v>0</v>
      </c>
    </row>
    <row r="31" spans="1:10" x14ac:dyDescent="0.3">
      <c r="A31" s="13"/>
      <c r="B31" s="15"/>
      <c r="C31" s="15"/>
      <c r="D31" s="18" t="s">
        <v>44</v>
      </c>
      <c r="E31" s="14" t="s">
        <v>43</v>
      </c>
      <c r="F31" s="37"/>
      <c r="G31" s="37"/>
      <c r="H31" s="37"/>
      <c r="I31" s="37">
        <v>0</v>
      </c>
      <c r="J31" s="64">
        <f t="shared" si="1"/>
        <v>0</v>
      </c>
    </row>
    <row r="32" spans="1:10" x14ac:dyDescent="0.3">
      <c r="A32" s="13"/>
      <c r="B32" s="15"/>
      <c r="C32" s="15"/>
      <c r="D32" s="16" t="s">
        <v>143</v>
      </c>
      <c r="E32" s="33"/>
      <c r="F32" s="38">
        <v>290000</v>
      </c>
      <c r="G32" s="37">
        <v>70000</v>
      </c>
      <c r="H32" s="37">
        <v>130000</v>
      </c>
      <c r="I32" s="37">
        <v>0</v>
      </c>
      <c r="J32" s="64">
        <f t="shared" si="1"/>
        <v>490000</v>
      </c>
    </row>
    <row r="33" spans="1:10" x14ac:dyDescent="0.3">
      <c r="A33" s="13"/>
      <c r="B33" s="21" t="s">
        <v>46</v>
      </c>
      <c r="C33" s="21"/>
      <c r="D33" s="21"/>
      <c r="E33" s="32"/>
      <c r="F33" s="48">
        <f>SUM(F11:F32)</f>
        <v>31409909</v>
      </c>
      <c r="G33" s="49">
        <f>SUM(G11:G32)</f>
        <v>7358166</v>
      </c>
      <c r="H33" s="49">
        <f>SUM(H11:H32)</f>
        <v>7230460</v>
      </c>
      <c r="I33" s="36">
        <v>0</v>
      </c>
      <c r="J33" s="49">
        <f>SUM(J11:J32)</f>
        <v>45998535</v>
      </c>
    </row>
    <row r="34" spans="1:10" x14ac:dyDescent="0.3">
      <c r="A34" s="50"/>
      <c r="B34" s="23"/>
      <c r="C34" s="23"/>
      <c r="D34" s="23"/>
      <c r="E34" s="23"/>
      <c r="F34" s="51"/>
      <c r="G34" s="52"/>
      <c r="H34" s="52"/>
      <c r="I34" s="53"/>
      <c r="J34" s="54"/>
    </row>
    <row r="35" spans="1:10" x14ac:dyDescent="0.3">
      <c r="A35" s="15"/>
      <c r="B35" s="21"/>
      <c r="C35" s="21"/>
      <c r="D35" s="21"/>
      <c r="E35" s="21"/>
      <c r="F35" s="55"/>
      <c r="G35" s="56"/>
      <c r="H35" s="56"/>
      <c r="I35" s="40"/>
      <c r="J35" s="57"/>
    </row>
    <row r="36" spans="1:10" x14ac:dyDescent="0.3">
      <c r="A36" s="15"/>
      <c r="B36" s="21"/>
      <c r="C36" s="21"/>
      <c r="D36" s="21"/>
      <c r="E36" s="21"/>
      <c r="F36" s="55"/>
      <c r="G36" s="56"/>
      <c r="H36" s="56"/>
      <c r="I36" s="40"/>
      <c r="J36" s="57"/>
    </row>
    <row r="37" spans="1:10" x14ac:dyDescent="0.3">
      <c r="A37" s="15"/>
      <c r="B37" s="21"/>
      <c r="C37" s="21"/>
      <c r="D37" s="21"/>
      <c r="E37" s="21"/>
      <c r="F37" s="55"/>
      <c r="G37" s="56"/>
      <c r="H37" s="56"/>
      <c r="I37" s="40"/>
      <c r="J37" s="57"/>
    </row>
    <row r="38" spans="1:10" x14ac:dyDescent="0.3">
      <c r="A38" s="15"/>
      <c r="B38" s="21"/>
      <c r="C38" s="21"/>
      <c r="D38" s="21"/>
      <c r="E38" s="21"/>
      <c r="F38" s="55"/>
      <c r="G38" s="56"/>
      <c r="H38" s="56"/>
      <c r="I38" s="40"/>
      <c r="J38" s="57"/>
    </row>
    <row r="39" spans="1:10" x14ac:dyDescent="0.3">
      <c r="A39" s="15"/>
      <c r="B39" s="21"/>
      <c r="C39" s="21"/>
      <c r="D39" s="21"/>
      <c r="E39" s="21"/>
      <c r="F39" s="55"/>
      <c r="G39" s="56"/>
      <c r="H39" s="56"/>
      <c r="I39" s="40"/>
      <c r="J39" s="57"/>
    </row>
    <row r="40" spans="1:10" x14ac:dyDescent="0.3">
      <c r="A40" s="15"/>
      <c r="B40" s="21"/>
      <c r="C40" s="21"/>
      <c r="D40" s="21"/>
      <c r="E40" s="21"/>
      <c r="F40" s="55"/>
      <c r="G40" s="56"/>
      <c r="H40" s="56"/>
      <c r="I40" s="40"/>
      <c r="J40" s="57"/>
    </row>
    <row r="41" spans="1:10" ht="9" customHeight="1" x14ac:dyDescent="0.3">
      <c r="A41" s="15"/>
      <c r="B41" s="21"/>
      <c r="C41" s="21"/>
      <c r="D41" s="21"/>
      <c r="E41" s="21"/>
      <c r="F41" s="55"/>
      <c r="G41" s="56"/>
      <c r="H41" s="56"/>
      <c r="I41" s="40"/>
      <c r="J41" s="57"/>
    </row>
    <row r="42" spans="1:10" ht="13.5" customHeight="1" x14ac:dyDescent="0.3">
      <c r="A42" s="15"/>
      <c r="B42" s="21"/>
      <c r="C42" s="21"/>
      <c r="D42" s="21"/>
      <c r="E42" s="21"/>
      <c r="F42" s="55"/>
      <c r="G42" s="56"/>
      <c r="H42" s="56"/>
      <c r="I42" s="40"/>
      <c r="J42" s="73" t="s">
        <v>139</v>
      </c>
    </row>
    <row r="43" spans="1:10" ht="12" customHeight="1" x14ac:dyDescent="0.3">
      <c r="A43" s="6"/>
      <c r="B43" s="4"/>
      <c r="C43" s="4"/>
      <c r="D43" s="166" t="s">
        <v>3</v>
      </c>
      <c r="E43" s="163" t="s">
        <v>2</v>
      </c>
      <c r="F43" s="1" t="s">
        <v>0</v>
      </c>
      <c r="G43" s="163" t="s">
        <v>4</v>
      </c>
      <c r="H43" s="168" t="s">
        <v>5</v>
      </c>
      <c r="I43" s="163" t="s">
        <v>6</v>
      </c>
      <c r="J43" s="163" t="s">
        <v>7</v>
      </c>
    </row>
    <row r="44" spans="1:10" ht="12" customHeight="1" x14ac:dyDescent="0.3">
      <c r="A44" s="7"/>
      <c r="B44" s="8"/>
      <c r="C44" s="8"/>
      <c r="D44" s="167"/>
      <c r="E44" s="164"/>
      <c r="F44" s="2" t="s">
        <v>1</v>
      </c>
      <c r="G44" s="164"/>
      <c r="H44" s="169"/>
      <c r="I44" s="164"/>
      <c r="J44" s="164"/>
    </row>
    <row r="45" spans="1:10" ht="12" customHeight="1" x14ac:dyDescent="0.3">
      <c r="A45" s="22" t="s">
        <v>224</v>
      </c>
      <c r="B45" s="50"/>
      <c r="C45" s="50"/>
      <c r="D45" s="50"/>
      <c r="E45" s="74"/>
      <c r="F45" s="75"/>
      <c r="G45" s="36"/>
      <c r="H45" s="36"/>
      <c r="I45" s="36"/>
      <c r="J45" s="36"/>
    </row>
    <row r="46" spans="1:10" ht="12" customHeight="1" x14ac:dyDescent="0.3">
      <c r="A46" s="24"/>
      <c r="B46" s="25" t="s">
        <v>47</v>
      </c>
      <c r="C46" s="25"/>
      <c r="D46" s="15"/>
      <c r="E46" s="14" t="s">
        <v>48</v>
      </c>
      <c r="F46" s="41"/>
      <c r="G46" s="41"/>
      <c r="H46" s="41"/>
      <c r="I46" s="41"/>
      <c r="J46" s="37"/>
    </row>
    <row r="47" spans="1:10" ht="12" customHeight="1" x14ac:dyDescent="0.3">
      <c r="A47" s="24"/>
      <c r="B47" s="17"/>
      <c r="C47" s="20" t="s">
        <v>47</v>
      </c>
      <c r="E47" s="14" t="s">
        <v>49</v>
      </c>
      <c r="F47" s="41">
        <v>2158000</v>
      </c>
      <c r="G47" s="129">
        <v>135000</v>
      </c>
      <c r="H47" s="41">
        <v>215000</v>
      </c>
      <c r="I47" s="41">
        <v>0</v>
      </c>
      <c r="J47" s="64">
        <f t="shared" ref="J47:J53" si="2">SUM(F47:I47)</f>
        <v>2508000</v>
      </c>
    </row>
    <row r="48" spans="1:10" ht="12" customHeight="1" x14ac:dyDescent="0.3">
      <c r="A48" s="24"/>
      <c r="B48" s="17"/>
      <c r="C48" s="20" t="s">
        <v>50</v>
      </c>
      <c r="E48" s="14" t="s">
        <v>167</v>
      </c>
      <c r="F48" s="41">
        <v>20000</v>
      </c>
      <c r="G48" s="129">
        <v>0</v>
      </c>
      <c r="H48" s="41">
        <v>0</v>
      </c>
      <c r="I48" s="41">
        <v>0</v>
      </c>
      <c r="J48" s="64">
        <f t="shared" si="2"/>
        <v>20000</v>
      </c>
    </row>
    <row r="49" spans="1:10" ht="12" customHeight="1" x14ac:dyDescent="0.3">
      <c r="A49" s="24"/>
      <c r="B49" s="17"/>
      <c r="C49" s="20" t="s">
        <v>51</v>
      </c>
      <c r="E49" s="14" t="s">
        <v>168</v>
      </c>
      <c r="F49" s="41">
        <v>25000</v>
      </c>
      <c r="G49" s="129">
        <v>0</v>
      </c>
      <c r="H49" s="41">
        <v>0</v>
      </c>
      <c r="I49" s="41">
        <v>0</v>
      </c>
      <c r="J49" s="64">
        <f t="shared" si="2"/>
        <v>25000</v>
      </c>
    </row>
    <row r="50" spans="1:10" ht="12" customHeight="1" x14ac:dyDescent="0.3">
      <c r="A50" s="24"/>
      <c r="B50" s="17"/>
      <c r="C50" s="20" t="s">
        <v>52</v>
      </c>
      <c r="E50" s="14" t="s">
        <v>169</v>
      </c>
      <c r="F50" s="41">
        <v>20000</v>
      </c>
      <c r="G50" s="129">
        <v>0</v>
      </c>
      <c r="H50" s="41">
        <v>0</v>
      </c>
      <c r="I50" s="41">
        <v>0</v>
      </c>
      <c r="J50" s="64">
        <f t="shared" si="2"/>
        <v>20000</v>
      </c>
    </row>
    <row r="51" spans="1:10" ht="12" customHeight="1" x14ac:dyDescent="0.3">
      <c r="A51" s="24"/>
      <c r="B51" s="17"/>
      <c r="C51" s="25" t="s">
        <v>53</v>
      </c>
      <c r="E51" s="14" t="s">
        <v>170</v>
      </c>
      <c r="F51" s="41">
        <v>25000</v>
      </c>
      <c r="G51" s="129">
        <v>0</v>
      </c>
      <c r="H51" s="41">
        <v>0</v>
      </c>
      <c r="I51" s="41">
        <v>0</v>
      </c>
      <c r="J51" s="64">
        <f t="shared" si="2"/>
        <v>25000</v>
      </c>
    </row>
    <row r="52" spans="1:10" ht="12" customHeight="1" x14ac:dyDescent="0.3">
      <c r="A52" s="24"/>
      <c r="B52" s="17"/>
      <c r="C52" s="29" t="s">
        <v>125</v>
      </c>
      <c r="E52" s="14" t="s">
        <v>171</v>
      </c>
      <c r="F52" s="41">
        <v>5000</v>
      </c>
      <c r="G52" s="129">
        <v>0</v>
      </c>
      <c r="H52" s="41">
        <v>0</v>
      </c>
      <c r="I52" s="41">
        <v>0</v>
      </c>
      <c r="J52" s="64">
        <f t="shared" si="2"/>
        <v>5000</v>
      </c>
    </row>
    <row r="53" spans="1:10" ht="12" customHeight="1" x14ac:dyDescent="0.3">
      <c r="A53" s="24"/>
      <c r="B53" s="17"/>
      <c r="C53" s="29" t="s">
        <v>311</v>
      </c>
      <c r="E53" s="14" t="s">
        <v>336</v>
      </c>
      <c r="F53" s="41">
        <v>80000</v>
      </c>
      <c r="G53" s="129">
        <v>0</v>
      </c>
      <c r="H53" s="41">
        <v>0</v>
      </c>
      <c r="I53" s="41"/>
      <c r="J53" s="64">
        <f t="shared" si="2"/>
        <v>80000</v>
      </c>
    </row>
    <row r="54" spans="1:10" ht="12" customHeight="1" x14ac:dyDescent="0.3">
      <c r="A54" s="24"/>
      <c r="B54" s="25" t="s">
        <v>54</v>
      </c>
      <c r="C54" s="25"/>
      <c r="D54" s="25"/>
      <c r="E54" s="14" t="s">
        <v>55</v>
      </c>
      <c r="F54" s="41"/>
      <c r="G54" s="129"/>
      <c r="H54" s="41"/>
      <c r="I54" s="41">
        <v>0</v>
      </c>
      <c r="J54" s="64"/>
    </row>
    <row r="55" spans="1:10" ht="12" customHeight="1" x14ac:dyDescent="0.3">
      <c r="A55" s="24"/>
      <c r="B55" s="17"/>
      <c r="C55" s="20" t="s">
        <v>56</v>
      </c>
      <c r="E55" s="14" t="s">
        <v>57</v>
      </c>
      <c r="F55" s="41">
        <v>2095000</v>
      </c>
      <c r="G55" s="129">
        <v>130000</v>
      </c>
      <c r="H55" s="41">
        <v>175000</v>
      </c>
      <c r="I55" s="41">
        <v>0</v>
      </c>
      <c r="J55" s="64">
        <f t="shared" ref="J55:J69" si="3">SUM(F55:I55)</f>
        <v>2400000</v>
      </c>
    </row>
    <row r="56" spans="1:10" ht="12" customHeight="1" x14ac:dyDescent="0.3">
      <c r="A56" s="24"/>
      <c r="B56" s="17"/>
      <c r="C56" s="20" t="s">
        <v>58</v>
      </c>
      <c r="E56" s="14" t="s">
        <v>172</v>
      </c>
      <c r="F56" s="41">
        <v>10000</v>
      </c>
      <c r="G56" s="129">
        <v>0</v>
      </c>
      <c r="H56" s="41">
        <v>0</v>
      </c>
      <c r="I56" s="41">
        <v>0</v>
      </c>
      <c r="J56" s="64">
        <f t="shared" si="3"/>
        <v>10000</v>
      </c>
    </row>
    <row r="57" spans="1:10" ht="12" customHeight="1" x14ac:dyDescent="0.3">
      <c r="A57" s="24"/>
      <c r="B57" s="17"/>
      <c r="C57" s="20" t="s">
        <v>59</v>
      </c>
      <c r="E57" s="14" t="s">
        <v>173</v>
      </c>
      <c r="F57" s="41">
        <v>25000</v>
      </c>
      <c r="G57" s="129">
        <v>0</v>
      </c>
      <c r="H57" s="41">
        <v>0</v>
      </c>
      <c r="I57" s="41">
        <v>0</v>
      </c>
      <c r="J57" s="64">
        <f t="shared" si="3"/>
        <v>25000</v>
      </c>
    </row>
    <row r="58" spans="1:10" ht="12" customHeight="1" x14ac:dyDescent="0.3">
      <c r="A58" s="24"/>
      <c r="B58" s="17"/>
      <c r="C58" s="20" t="s">
        <v>60</v>
      </c>
      <c r="E58" s="14" t="s">
        <v>174</v>
      </c>
      <c r="F58" s="41">
        <v>25000</v>
      </c>
      <c r="G58" s="129">
        <v>0</v>
      </c>
      <c r="H58" s="41">
        <v>0</v>
      </c>
      <c r="I58" s="41">
        <v>0</v>
      </c>
      <c r="J58" s="64">
        <f t="shared" si="3"/>
        <v>25000</v>
      </c>
    </row>
    <row r="59" spans="1:10" ht="12" customHeight="1" x14ac:dyDescent="0.3">
      <c r="A59" s="24"/>
      <c r="B59" s="17"/>
      <c r="C59" s="20" t="s">
        <v>61</v>
      </c>
      <c r="E59" s="14" t="s">
        <v>175</v>
      </c>
      <c r="F59" s="41">
        <v>20000</v>
      </c>
      <c r="G59" s="129">
        <v>0</v>
      </c>
      <c r="H59" s="41">
        <v>0</v>
      </c>
      <c r="I59" s="41">
        <v>0</v>
      </c>
      <c r="J59" s="64">
        <f t="shared" si="3"/>
        <v>20000</v>
      </c>
    </row>
    <row r="60" spans="1:10" ht="12" customHeight="1" x14ac:dyDescent="0.3">
      <c r="A60" s="24"/>
      <c r="B60" s="25" t="s">
        <v>62</v>
      </c>
      <c r="C60" s="25"/>
      <c r="D60" s="25"/>
      <c r="E60" s="14" t="s">
        <v>63</v>
      </c>
      <c r="F60" s="41">
        <v>815000</v>
      </c>
      <c r="G60" s="129">
        <v>75000</v>
      </c>
      <c r="H60" s="41">
        <v>65000</v>
      </c>
      <c r="I60" s="41"/>
      <c r="J60" s="64">
        <f t="shared" si="3"/>
        <v>955000</v>
      </c>
    </row>
    <row r="61" spans="1:10" ht="12" customHeight="1" x14ac:dyDescent="0.3">
      <c r="A61" s="24"/>
      <c r="B61" s="17"/>
      <c r="C61" s="20" t="s">
        <v>319</v>
      </c>
      <c r="E61" s="14" t="s">
        <v>349</v>
      </c>
      <c r="F61" s="41">
        <v>10000</v>
      </c>
      <c r="G61" s="129">
        <v>0</v>
      </c>
      <c r="H61" s="41">
        <v>0</v>
      </c>
      <c r="I61" s="41"/>
      <c r="J61" s="64">
        <f t="shared" si="3"/>
        <v>10000</v>
      </c>
    </row>
    <row r="62" spans="1:10" ht="12" customHeight="1" x14ac:dyDescent="0.3">
      <c r="A62" s="24"/>
      <c r="B62" s="17"/>
      <c r="C62" s="16" t="s">
        <v>64</v>
      </c>
      <c r="E62" s="14" t="s">
        <v>65</v>
      </c>
      <c r="F62" s="41">
        <v>10000</v>
      </c>
      <c r="G62" s="129">
        <v>0</v>
      </c>
      <c r="H62" s="41">
        <v>0</v>
      </c>
      <c r="I62" s="41">
        <v>0</v>
      </c>
      <c r="J62" s="64">
        <f t="shared" si="3"/>
        <v>10000</v>
      </c>
    </row>
    <row r="63" spans="1:10" ht="12" customHeight="1" x14ac:dyDescent="0.3">
      <c r="A63" s="24"/>
      <c r="B63" s="17"/>
      <c r="C63" s="16" t="s">
        <v>346</v>
      </c>
      <c r="E63" s="14" t="s">
        <v>176</v>
      </c>
      <c r="F63" s="41">
        <v>25000</v>
      </c>
      <c r="G63" s="129">
        <v>0</v>
      </c>
      <c r="H63" s="41">
        <v>0</v>
      </c>
      <c r="I63" s="41"/>
      <c r="J63" s="64">
        <f t="shared" si="3"/>
        <v>25000</v>
      </c>
    </row>
    <row r="64" spans="1:10" ht="12" customHeight="1" x14ac:dyDescent="0.3">
      <c r="A64" s="24"/>
      <c r="B64" s="17"/>
      <c r="C64" s="20" t="s">
        <v>66</v>
      </c>
      <c r="E64" s="14" t="s">
        <v>337</v>
      </c>
      <c r="F64" s="41">
        <v>20000</v>
      </c>
      <c r="G64" s="129">
        <v>0</v>
      </c>
      <c r="H64" s="41">
        <v>0</v>
      </c>
      <c r="I64" s="41">
        <v>0</v>
      </c>
      <c r="J64" s="64">
        <f t="shared" si="3"/>
        <v>20000</v>
      </c>
    </row>
    <row r="65" spans="1:10" ht="12" customHeight="1" x14ac:dyDescent="0.3">
      <c r="A65" s="24"/>
      <c r="B65" s="17"/>
      <c r="C65" s="20" t="s">
        <v>313</v>
      </c>
      <c r="E65" s="14" t="s">
        <v>338</v>
      </c>
      <c r="F65" s="41">
        <v>50000</v>
      </c>
      <c r="G65" s="129">
        <v>0</v>
      </c>
      <c r="H65" s="41">
        <v>0</v>
      </c>
      <c r="I65" s="41"/>
      <c r="J65" s="64">
        <f t="shared" si="3"/>
        <v>50000</v>
      </c>
    </row>
    <row r="66" spans="1:10" ht="12" customHeight="1" x14ac:dyDescent="0.3">
      <c r="A66" s="24"/>
      <c r="B66" s="17"/>
      <c r="C66" s="20" t="s">
        <v>314</v>
      </c>
      <c r="E66" s="14" t="s">
        <v>348</v>
      </c>
      <c r="F66" s="41">
        <v>50000</v>
      </c>
      <c r="G66" s="129">
        <v>0</v>
      </c>
      <c r="H66" s="41">
        <v>0</v>
      </c>
      <c r="I66" s="41"/>
      <c r="J66" s="64">
        <f t="shared" si="3"/>
        <v>50000</v>
      </c>
    </row>
    <row r="67" spans="1:10" ht="12" customHeight="1" x14ac:dyDescent="0.3">
      <c r="A67" s="24"/>
      <c r="B67" s="17"/>
      <c r="C67" s="25" t="s">
        <v>128</v>
      </c>
      <c r="E67" s="14" t="s">
        <v>129</v>
      </c>
      <c r="F67" s="41">
        <v>1505000</v>
      </c>
      <c r="G67" s="133">
        <v>0</v>
      </c>
      <c r="H67" s="41">
        <v>140000</v>
      </c>
      <c r="I67" s="41">
        <v>0</v>
      </c>
      <c r="J67" s="64">
        <f t="shared" si="3"/>
        <v>1645000</v>
      </c>
    </row>
    <row r="68" spans="1:10" ht="12" customHeight="1" x14ac:dyDescent="0.3">
      <c r="A68" s="24"/>
      <c r="B68" s="17"/>
      <c r="C68" s="29" t="s">
        <v>312</v>
      </c>
      <c r="E68" s="14" t="s">
        <v>339</v>
      </c>
      <c r="F68" s="129">
        <v>50000</v>
      </c>
      <c r="G68" s="129">
        <v>0</v>
      </c>
      <c r="H68" s="41">
        <v>0</v>
      </c>
      <c r="I68" s="41">
        <v>0</v>
      </c>
      <c r="J68" s="64">
        <f t="shared" si="3"/>
        <v>50000</v>
      </c>
    </row>
    <row r="69" spans="1:10" ht="12" customHeight="1" x14ac:dyDescent="0.3">
      <c r="A69" s="24"/>
      <c r="B69" s="17"/>
      <c r="C69" s="20" t="s">
        <v>126</v>
      </c>
      <c r="E69" s="14" t="s">
        <v>67</v>
      </c>
      <c r="F69" s="41">
        <v>1000000</v>
      </c>
      <c r="G69" s="129">
        <v>0</v>
      </c>
      <c r="H69" s="41">
        <v>0</v>
      </c>
      <c r="I69" s="41">
        <v>0</v>
      </c>
      <c r="J69" s="64">
        <f t="shared" si="3"/>
        <v>1000000</v>
      </c>
    </row>
    <row r="70" spans="1:10" ht="12" customHeight="1" x14ac:dyDescent="0.3">
      <c r="A70" s="24"/>
      <c r="B70" s="25" t="s">
        <v>68</v>
      </c>
      <c r="C70" s="25"/>
      <c r="D70" s="25"/>
      <c r="E70" s="43" t="s">
        <v>69</v>
      </c>
      <c r="F70" s="41"/>
      <c r="G70" s="129"/>
      <c r="H70" s="41"/>
      <c r="I70" s="41">
        <v>0</v>
      </c>
      <c r="J70" s="64"/>
    </row>
    <row r="71" spans="1:10" ht="12" customHeight="1" x14ac:dyDescent="0.3">
      <c r="A71" s="24"/>
      <c r="B71" s="17"/>
      <c r="C71" s="25" t="s">
        <v>70</v>
      </c>
      <c r="E71" s="14" t="s">
        <v>71</v>
      </c>
      <c r="F71" s="41">
        <v>497200</v>
      </c>
      <c r="G71" s="129">
        <v>54000</v>
      </c>
      <c r="H71" s="41">
        <v>51000</v>
      </c>
      <c r="I71" s="41">
        <v>0</v>
      </c>
      <c r="J71" s="64">
        <f>SUM(F71:I71)</f>
        <v>602200</v>
      </c>
    </row>
    <row r="72" spans="1:10" ht="12" customHeight="1" x14ac:dyDescent="0.3">
      <c r="A72" s="24"/>
      <c r="B72" s="25" t="s">
        <v>72</v>
      </c>
      <c r="C72" s="25"/>
      <c r="D72" s="25"/>
      <c r="E72" s="14" t="s">
        <v>73</v>
      </c>
      <c r="F72" s="41">
        <v>7200</v>
      </c>
      <c r="G72" s="129">
        <v>0</v>
      </c>
      <c r="H72" s="41">
        <v>0</v>
      </c>
      <c r="I72" s="41">
        <v>0</v>
      </c>
      <c r="J72" s="64">
        <f>SUM(F72:I72)</f>
        <v>7200</v>
      </c>
    </row>
    <row r="73" spans="1:10" ht="12" customHeight="1" x14ac:dyDescent="0.3">
      <c r="A73" s="24"/>
      <c r="B73" s="17"/>
      <c r="C73" s="20" t="s">
        <v>127</v>
      </c>
      <c r="E73" s="14" t="s">
        <v>350</v>
      </c>
      <c r="F73" s="41">
        <v>197576</v>
      </c>
      <c r="G73" s="129">
        <v>18400</v>
      </c>
      <c r="H73" s="41">
        <v>25000</v>
      </c>
      <c r="I73" s="41">
        <v>0</v>
      </c>
      <c r="J73" s="64">
        <f>SUM(F73:I73)</f>
        <v>240976</v>
      </c>
    </row>
    <row r="74" spans="1:10" ht="12" customHeight="1" x14ac:dyDescent="0.3">
      <c r="A74" s="24"/>
      <c r="B74" s="17"/>
      <c r="C74" s="25" t="s">
        <v>74</v>
      </c>
      <c r="E74" s="14" t="s">
        <v>75</v>
      </c>
      <c r="F74" s="41">
        <v>1000</v>
      </c>
      <c r="G74" s="129">
        <v>2000</v>
      </c>
      <c r="H74" s="41">
        <v>1000</v>
      </c>
      <c r="I74" s="41">
        <v>0</v>
      </c>
      <c r="J74" s="64">
        <f>SUM(F74:I74)</f>
        <v>4000</v>
      </c>
    </row>
    <row r="75" spans="1:10" ht="12" customHeight="1" x14ac:dyDescent="0.3">
      <c r="A75" s="24"/>
      <c r="B75" s="17"/>
      <c r="C75" s="29" t="s">
        <v>315</v>
      </c>
      <c r="E75" s="14" t="s">
        <v>340</v>
      </c>
      <c r="F75" s="41"/>
      <c r="G75" s="129"/>
      <c r="H75" s="41"/>
      <c r="I75" s="41"/>
      <c r="J75" s="64"/>
    </row>
    <row r="76" spans="1:10" ht="12" customHeight="1" x14ac:dyDescent="0.3">
      <c r="A76" s="24"/>
      <c r="B76" s="17"/>
      <c r="C76" s="25" t="s">
        <v>333</v>
      </c>
      <c r="E76" s="14" t="s">
        <v>76</v>
      </c>
      <c r="F76" s="41">
        <v>600000</v>
      </c>
      <c r="G76" s="129"/>
      <c r="H76" s="41"/>
      <c r="I76" s="41">
        <v>0</v>
      </c>
      <c r="J76" s="64">
        <f>SUM(F76:I76)</f>
        <v>600000</v>
      </c>
    </row>
    <row r="77" spans="1:10" ht="12" customHeight="1" x14ac:dyDescent="0.3">
      <c r="A77" s="24"/>
      <c r="B77" s="25" t="s">
        <v>77</v>
      </c>
      <c r="C77" s="25"/>
      <c r="D77" s="25"/>
      <c r="E77" s="14" t="s">
        <v>78</v>
      </c>
      <c r="F77" s="41"/>
      <c r="G77" s="129"/>
      <c r="H77" s="41"/>
      <c r="I77" s="41">
        <v>0</v>
      </c>
      <c r="J77" s="64"/>
    </row>
    <row r="78" spans="1:10" ht="12" customHeight="1" x14ac:dyDescent="0.3">
      <c r="A78" s="24"/>
      <c r="B78" s="17"/>
      <c r="C78" s="25" t="s">
        <v>79</v>
      </c>
      <c r="E78" s="14" t="s">
        <v>80</v>
      </c>
      <c r="F78" s="41">
        <v>300000</v>
      </c>
      <c r="G78" s="129"/>
      <c r="H78" s="41"/>
      <c r="I78" s="41">
        <v>0</v>
      </c>
      <c r="J78" s="64">
        <f t="shared" ref="J78:J89" si="4">SUM(F78:I78)</f>
        <v>300000</v>
      </c>
    </row>
    <row r="79" spans="1:10" ht="12" customHeight="1" x14ac:dyDescent="0.3">
      <c r="A79" s="24"/>
      <c r="B79" s="20" t="s">
        <v>81</v>
      </c>
      <c r="C79" s="20"/>
      <c r="D79" s="20"/>
      <c r="E79" s="14" t="s">
        <v>82</v>
      </c>
      <c r="F79" s="41">
        <v>500000</v>
      </c>
      <c r="G79" s="129"/>
      <c r="H79" s="41"/>
      <c r="I79" s="41">
        <v>0</v>
      </c>
      <c r="J79" s="64">
        <f t="shared" si="4"/>
        <v>500000</v>
      </c>
    </row>
    <row r="80" spans="1:10" ht="12" customHeight="1" x14ac:dyDescent="0.3">
      <c r="A80" s="24"/>
      <c r="B80" s="19"/>
      <c r="C80" s="20" t="s">
        <v>83</v>
      </c>
      <c r="E80" s="14" t="s">
        <v>84</v>
      </c>
      <c r="F80" s="41">
        <v>2537500</v>
      </c>
      <c r="G80" s="129">
        <v>300000</v>
      </c>
      <c r="H80" s="41"/>
      <c r="I80" s="41">
        <v>0</v>
      </c>
      <c r="J80" s="64">
        <f t="shared" si="4"/>
        <v>2837500</v>
      </c>
    </row>
    <row r="81" spans="1:10" ht="12" customHeight="1" x14ac:dyDescent="0.3">
      <c r="A81" s="24"/>
      <c r="B81" s="19"/>
      <c r="C81" s="20" t="s">
        <v>85</v>
      </c>
      <c r="E81" s="14" t="s">
        <v>86</v>
      </c>
      <c r="F81" s="41">
        <v>100000</v>
      </c>
      <c r="G81" s="129"/>
      <c r="H81" s="41"/>
      <c r="I81" s="41">
        <v>0</v>
      </c>
      <c r="J81" s="64">
        <f t="shared" si="4"/>
        <v>100000</v>
      </c>
    </row>
    <row r="82" spans="1:10" ht="12" customHeight="1" x14ac:dyDescent="0.3">
      <c r="A82" s="24"/>
      <c r="B82" s="19"/>
      <c r="C82" s="20" t="s">
        <v>87</v>
      </c>
      <c r="E82" s="14" t="s">
        <v>88</v>
      </c>
      <c r="F82" s="41">
        <v>300000</v>
      </c>
      <c r="G82" s="129"/>
      <c r="H82" s="41"/>
      <c r="I82" s="41">
        <v>0</v>
      </c>
      <c r="J82" s="64">
        <f t="shared" si="4"/>
        <v>300000</v>
      </c>
    </row>
    <row r="83" spans="1:10" ht="12" customHeight="1" x14ac:dyDescent="0.3">
      <c r="A83" s="24"/>
      <c r="B83" s="19"/>
      <c r="C83" s="19"/>
      <c r="D83" s="20" t="s">
        <v>144</v>
      </c>
      <c r="E83" s="14" t="s">
        <v>177</v>
      </c>
      <c r="F83" s="41">
        <v>10000</v>
      </c>
      <c r="G83" s="129"/>
      <c r="H83" s="41"/>
      <c r="I83" s="41">
        <v>0</v>
      </c>
      <c r="J83" s="64">
        <f t="shared" si="4"/>
        <v>10000</v>
      </c>
    </row>
    <row r="84" spans="1:10" ht="12" customHeight="1" x14ac:dyDescent="0.3">
      <c r="A84" s="24"/>
      <c r="B84" s="17"/>
      <c r="C84" s="17"/>
      <c r="D84" s="20" t="s">
        <v>145</v>
      </c>
      <c r="E84" s="14" t="s">
        <v>178</v>
      </c>
      <c r="F84" s="41">
        <v>10000</v>
      </c>
      <c r="G84" s="129"/>
      <c r="H84" s="41"/>
      <c r="I84" s="41">
        <v>0</v>
      </c>
      <c r="J84" s="64">
        <f t="shared" si="4"/>
        <v>10000</v>
      </c>
    </row>
    <row r="85" spans="1:10" ht="12" customHeight="1" x14ac:dyDescent="0.3">
      <c r="A85" s="24"/>
      <c r="B85" s="17"/>
      <c r="C85" s="17"/>
      <c r="D85" s="20" t="s">
        <v>316</v>
      </c>
      <c r="E85" s="14" t="s">
        <v>179</v>
      </c>
      <c r="F85" s="41">
        <v>5000</v>
      </c>
      <c r="G85" s="129"/>
      <c r="H85" s="41"/>
      <c r="I85" s="41">
        <v>0</v>
      </c>
      <c r="J85" s="64">
        <f t="shared" si="4"/>
        <v>5000</v>
      </c>
    </row>
    <row r="86" spans="1:10" ht="12" customHeight="1" x14ac:dyDescent="0.3">
      <c r="A86" s="24"/>
      <c r="B86" s="17"/>
      <c r="C86" s="17"/>
      <c r="D86" s="20" t="s">
        <v>317</v>
      </c>
      <c r="E86" s="14" t="s">
        <v>180</v>
      </c>
      <c r="F86" s="41">
        <v>5000</v>
      </c>
      <c r="G86" s="129"/>
      <c r="H86" s="41"/>
      <c r="I86" s="41">
        <v>0</v>
      </c>
      <c r="J86" s="64">
        <f t="shared" si="4"/>
        <v>5000</v>
      </c>
    </row>
    <row r="87" spans="1:10" ht="12" customHeight="1" x14ac:dyDescent="0.3">
      <c r="A87" s="24"/>
      <c r="B87" s="17"/>
      <c r="C87" s="17"/>
      <c r="D87" s="20" t="s">
        <v>146</v>
      </c>
      <c r="E87" s="14" t="s">
        <v>181</v>
      </c>
      <c r="F87" s="41">
        <v>50000</v>
      </c>
      <c r="G87" s="129"/>
      <c r="H87" s="41"/>
      <c r="I87" s="41">
        <v>0</v>
      </c>
      <c r="J87" s="64">
        <f t="shared" si="4"/>
        <v>50000</v>
      </c>
    </row>
    <row r="88" spans="1:10" ht="12" customHeight="1" x14ac:dyDescent="0.3">
      <c r="A88" s="24"/>
      <c r="B88" s="17"/>
      <c r="C88" s="17"/>
      <c r="D88" s="20" t="s">
        <v>147</v>
      </c>
      <c r="E88" s="14" t="s">
        <v>341</v>
      </c>
      <c r="F88" s="41">
        <v>0</v>
      </c>
      <c r="G88" s="129">
        <v>36000</v>
      </c>
      <c r="H88" s="41"/>
      <c r="I88" s="41">
        <v>0</v>
      </c>
      <c r="J88" s="64">
        <f t="shared" si="4"/>
        <v>36000</v>
      </c>
    </row>
    <row r="89" spans="1:10" ht="12" customHeight="1" x14ac:dyDescent="0.3">
      <c r="A89" s="30"/>
      <c r="B89" s="58"/>
      <c r="C89" s="58"/>
      <c r="D89" s="59" t="s">
        <v>334</v>
      </c>
      <c r="E89" s="69" t="s">
        <v>342</v>
      </c>
      <c r="F89" s="70">
        <v>0</v>
      </c>
      <c r="G89" s="130">
        <v>262807</v>
      </c>
      <c r="H89" s="70"/>
      <c r="I89" s="70">
        <v>0</v>
      </c>
      <c r="J89" s="76">
        <f t="shared" si="4"/>
        <v>262807</v>
      </c>
    </row>
    <row r="90" spans="1:10" ht="14.1" customHeight="1" x14ac:dyDescent="0.3">
      <c r="A90" s="21"/>
      <c r="B90" s="17"/>
      <c r="C90" s="17"/>
      <c r="D90" s="20"/>
      <c r="E90" s="27"/>
      <c r="F90" s="61"/>
      <c r="G90" s="40"/>
      <c r="H90" s="40"/>
      <c r="I90" s="40"/>
      <c r="J90" s="40"/>
    </row>
    <row r="91" spans="1:10" ht="14.1" customHeight="1" x14ac:dyDescent="0.3">
      <c r="A91" s="21"/>
      <c r="B91" s="17"/>
      <c r="C91" s="17"/>
      <c r="D91" s="20"/>
      <c r="E91" s="27"/>
      <c r="F91" s="61"/>
      <c r="G91" s="40"/>
      <c r="H91" s="40"/>
      <c r="I91" s="40"/>
      <c r="J91" s="40"/>
    </row>
    <row r="92" spans="1:10" ht="14.1" customHeight="1" x14ac:dyDescent="0.3">
      <c r="A92" s="21"/>
      <c r="B92" s="17"/>
      <c r="C92" s="17"/>
      <c r="D92" s="20"/>
      <c r="E92" s="27"/>
      <c r="F92" s="61"/>
      <c r="G92" s="40"/>
      <c r="H92" s="40"/>
      <c r="I92" s="40"/>
      <c r="J92" s="40"/>
    </row>
    <row r="93" spans="1:10" ht="14.1" customHeight="1" x14ac:dyDescent="0.3">
      <c r="A93" s="21"/>
      <c r="B93" s="17"/>
      <c r="C93" s="17"/>
      <c r="D93" s="20"/>
      <c r="E93" s="27"/>
      <c r="F93" s="61"/>
      <c r="G93" s="40"/>
      <c r="H93" s="40"/>
      <c r="I93" s="40"/>
      <c r="J93" s="40"/>
    </row>
    <row r="94" spans="1:10" s="97" customFormat="1" ht="9.9" customHeight="1" x14ac:dyDescent="0.2">
      <c r="A94" s="90"/>
      <c r="B94" s="91"/>
      <c r="C94" s="91"/>
      <c r="D94" s="92"/>
      <c r="E94" s="93"/>
      <c r="F94" s="94"/>
      <c r="G94" s="95"/>
      <c r="H94" s="95"/>
      <c r="I94" s="95"/>
      <c r="J94" s="96" t="s">
        <v>140</v>
      </c>
    </row>
    <row r="95" spans="1:10" s="97" customFormat="1" ht="9.9" customHeight="1" x14ac:dyDescent="0.2">
      <c r="A95" s="98"/>
      <c r="B95" s="99"/>
      <c r="C95" s="99"/>
      <c r="D95" s="174" t="s">
        <v>3</v>
      </c>
      <c r="E95" s="170" t="s">
        <v>2</v>
      </c>
      <c r="F95" s="100" t="s">
        <v>0</v>
      </c>
      <c r="G95" s="170" t="s">
        <v>4</v>
      </c>
      <c r="H95" s="170" t="s">
        <v>5</v>
      </c>
      <c r="I95" s="170" t="s">
        <v>6</v>
      </c>
      <c r="J95" s="170" t="s">
        <v>7</v>
      </c>
    </row>
    <row r="96" spans="1:10" s="101" customFormat="1" ht="9.9" customHeight="1" x14ac:dyDescent="0.2">
      <c r="A96" s="121"/>
      <c r="B96" s="122"/>
      <c r="C96" s="122"/>
      <c r="D96" s="175"/>
      <c r="E96" s="171"/>
      <c r="F96" s="102" t="s">
        <v>1</v>
      </c>
      <c r="G96" s="171"/>
      <c r="H96" s="171"/>
      <c r="I96" s="171"/>
      <c r="J96" s="171"/>
    </row>
    <row r="97" spans="1:10" s="97" customFormat="1" ht="9.9" customHeight="1" x14ac:dyDescent="0.25">
      <c r="A97" s="105"/>
      <c r="B97" s="123" t="s">
        <v>89</v>
      </c>
      <c r="C97" s="123"/>
      <c r="D97" s="123"/>
      <c r="E97" s="107" t="s">
        <v>90</v>
      </c>
      <c r="F97" s="108"/>
      <c r="G97" s="109"/>
      <c r="H97" s="109"/>
      <c r="I97" s="109"/>
      <c r="J97" s="109"/>
    </row>
    <row r="98" spans="1:10" s="97" customFormat="1" ht="9.9" customHeight="1" x14ac:dyDescent="0.25">
      <c r="A98" s="106"/>
      <c r="B98" s="91"/>
      <c r="C98" s="119" t="s">
        <v>91</v>
      </c>
      <c r="D98" s="101"/>
      <c r="E98" s="110" t="s">
        <v>352</v>
      </c>
      <c r="F98" s="111">
        <v>45000</v>
      </c>
      <c r="G98" s="111">
        <v>5000</v>
      </c>
      <c r="H98" s="111">
        <v>0</v>
      </c>
      <c r="I98" s="111"/>
      <c r="J98" s="112">
        <f>SUM(F98:I98)</f>
        <v>50000</v>
      </c>
    </row>
    <row r="99" spans="1:10" s="97" customFormat="1" ht="9.9" customHeight="1" x14ac:dyDescent="0.25">
      <c r="A99" s="106"/>
      <c r="B99" s="91"/>
      <c r="C99" s="91" t="s">
        <v>93</v>
      </c>
      <c r="D99" s="101"/>
      <c r="E99" s="110" t="s">
        <v>92</v>
      </c>
      <c r="F99" s="111">
        <v>1380000</v>
      </c>
      <c r="G99" s="111">
        <v>200000</v>
      </c>
      <c r="H99" s="111">
        <v>100000</v>
      </c>
      <c r="I99" s="111">
        <v>0</v>
      </c>
      <c r="J99" s="112">
        <f t="shared" ref="J99:J103" si="5">SUM(F99:I99)</f>
        <v>1680000</v>
      </c>
    </row>
    <row r="100" spans="1:10" s="97" customFormat="1" ht="9.9" customHeight="1" x14ac:dyDescent="0.25">
      <c r="A100" s="106"/>
      <c r="B100" s="91"/>
      <c r="C100" s="91"/>
      <c r="D100" s="91" t="s">
        <v>356</v>
      </c>
      <c r="E100" s="110" t="s">
        <v>94</v>
      </c>
      <c r="F100" s="111"/>
      <c r="G100" s="111"/>
      <c r="H100" s="111">
        <v>250000</v>
      </c>
      <c r="I100" s="111">
        <v>0</v>
      </c>
      <c r="J100" s="112">
        <f t="shared" si="5"/>
        <v>250000</v>
      </c>
    </row>
    <row r="101" spans="1:10" s="97" customFormat="1" ht="9.9" customHeight="1" x14ac:dyDescent="0.25">
      <c r="A101" s="106"/>
      <c r="B101" s="91"/>
      <c r="C101" s="91"/>
      <c r="D101" s="91" t="s">
        <v>357</v>
      </c>
      <c r="E101" s="110" t="s">
        <v>214</v>
      </c>
      <c r="F101" s="111"/>
      <c r="G101" s="111"/>
      <c r="H101" s="111">
        <v>450000</v>
      </c>
      <c r="I101" s="111">
        <v>0</v>
      </c>
      <c r="J101" s="112">
        <f t="shared" si="5"/>
        <v>450000</v>
      </c>
    </row>
    <row r="102" spans="1:10" s="97" customFormat="1" ht="9.9" customHeight="1" x14ac:dyDescent="0.25">
      <c r="A102" s="106"/>
      <c r="B102" s="91"/>
      <c r="C102" s="91"/>
      <c r="D102" s="91" t="s">
        <v>358</v>
      </c>
      <c r="E102" s="110" t="s">
        <v>215</v>
      </c>
      <c r="F102" s="111"/>
      <c r="G102" s="111"/>
      <c r="H102" s="111">
        <v>250000</v>
      </c>
      <c r="I102" s="111">
        <v>0</v>
      </c>
      <c r="J102" s="112">
        <f t="shared" si="5"/>
        <v>250000</v>
      </c>
    </row>
    <row r="103" spans="1:10" s="97" customFormat="1" ht="9.9" customHeight="1" x14ac:dyDescent="0.25">
      <c r="A103" s="106"/>
      <c r="B103" s="91"/>
      <c r="C103" s="91"/>
      <c r="D103" s="91" t="s">
        <v>318</v>
      </c>
      <c r="E103" s="110" t="s">
        <v>216</v>
      </c>
      <c r="F103" s="111"/>
      <c r="G103" s="111">
        <v>30000</v>
      </c>
      <c r="H103" s="111"/>
      <c r="I103" s="111">
        <v>0</v>
      </c>
      <c r="J103" s="112">
        <f t="shared" si="5"/>
        <v>30000</v>
      </c>
    </row>
    <row r="104" spans="1:10" s="97" customFormat="1" ht="9.9" customHeight="1" x14ac:dyDescent="0.25">
      <c r="A104" s="106"/>
      <c r="B104" s="91"/>
      <c r="C104" s="91"/>
      <c r="D104" s="91" t="s">
        <v>359</v>
      </c>
      <c r="E104" s="110" t="s">
        <v>343</v>
      </c>
      <c r="F104" s="111"/>
      <c r="G104" s="111">
        <v>20000</v>
      </c>
      <c r="H104" s="111"/>
      <c r="I104" s="111"/>
      <c r="J104" s="112">
        <f>SUM(F104:I104)</f>
        <v>20000</v>
      </c>
    </row>
    <row r="105" spans="1:10" s="97" customFormat="1" ht="9.9" customHeight="1" x14ac:dyDescent="0.25">
      <c r="A105" s="106"/>
      <c r="B105" s="91"/>
      <c r="C105" s="91"/>
      <c r="D105" s="91" t="s">
        <v>360</v>
      </c>
      <c r="E105" s="110" t="s">
        <v>133</v>
      </c>
      <c r="F105" s="111">
        <v>200000</v>
      </c>
      <c r="G105" s="111"/>
      <c r="H105" s="111"/>
      <c r="I105" s="111">
        <v>0</v>
      </c>
      <c r="J105" s="112">
        <f t="shared" ref="J105" si="6">SUM(F105:I105)</f>
        <v>200000</v>
      </c>
    </row>
    <row r="106" spans="1:10" s="97" customFormat="1" ht="9.9" customHeight="1" x14ac:dyDescent="0.25">
      <c r="A106" s="106"/>
      <c r="B106" s="119" t="s">
        <v>132</v>
      </c>
      <c r="C106" s="119"/>
      <c r="D106" s="101"/>
      <c r="E106" s="110" t="s">
        <v>134</v>
      </c>
      <c r="F106" s="111"/>
      <c r="G106" s="111"/>
      <c r="H106" s="111"/>
      <c r="I106" s="111">
        <v>0</v>
      </c>
      <c r="J106" s="112">
        <f t="shared" ref="J106:J111" si="7">SUM(F106:I106)</f>
        <v>0</v>
      </c>
    </row>
    <row r="107" spans="1:10" s="97" customFormat="1" ht="9.9" customHeight="1" x14ac:dyDescent="0.25">
      <c r="A107" s="106"/>
      <c r="B107" s="119"/>
      <c r="C107" s="119" t="s">
        <v>361</v>
      </c>
      <c r="D107" s="101"/>
      <c r="E107" s="110" t="s">
        <v>96</v>
      </c>
      <c r="F107" s="111"/>
      <c r="G107" s="111"/>
      <c r="H107" s="111">
        <v>25000</v>
      </c>
      <c r="I107" s="111">
        <v>0</v>
      </c>
      <c r="J107" s="112">
        <f t="shared" si="7"/>
        <v>25000</v>
      </c>
    </row>
    <row r="108" spans="1:10" s="97" customFormat="1" ht="9.9" customHeight="1" x14ac:dyDescent="0.25">
      <c r="A108" s="106"/>
      <c r="B108" s="119" t="s">
        <v>95</v>
      </c>
      <c r="C108" s="119"/>
      <c r="D108" s="119"/>
      <c r="E108" s="110" t="s">
        <v>98</v>
      </c>
      <c r="F108" s="111"/>
      <c r="G108" s="111"/>
      <c r="H108" s="111"/>
      <c r="I108" s="111">
        <v>0</v>
      </c>
      <c r="J108" s="112">
        <f t="shared" si="7"/>
        <v>0</v>
      </c>
    </row>
    <row r="109" spans="1:10" s="97" customFormat="1" ht="9.9" customHeight="1" x14ac:dyDescent="0.25">
      <c r="A109" s="106"/>
      <c r="B109" s="91"/>
      <c r="C109" s="119" t="s">
        <v>97</v>
      </c>
      <c r="D109" s="101"/>
      <c r="E109" s="110" t="s">
        <v>131</v>
      </c>
      <c r="F109" s="111">
        <v>230000</v>
      </c>
      <c r="G109" s="111"/>
      <c r="H109" s="111"/>
      <c r="I109" s="111">
        <v>0</v>
      </c>
      <c r="J109" s="112">
        <f t="shared" si="7"/>
        <v>230000</v>
      </c>
    </row>
    <row r="110" spans="1:10" s="97" customFormat="1" ht="9.9" customHeight="1" x14ac:dyDescent="0.25">
      <c r="A110" s="106"/>
      <c r="B110" s="119"/>
      <c r="C110" s="119" t="s">
        <v>130</v>
      </c>
      <c r="D110" s="101"/>
      <c r="E110" s="110" t="s">
        <v>100</v>
      </c>
      <c r="F110" s="111">
        <v>100000</v>
      </c>
      <c r="G110" s="111"/>
      <c r="H110" s="111"/>
      <c r="I110" s="111">
        <v>0</v>
      </c>
      <c r="J110" s="112">
        <f t="shared" si="7"/>
        <v>100000</v>
      </c>
    </row>
    <row r="111" spans="1:10" s="97" customFormat="1" ht="9.9" customHeight="1" x14ac:dyDescent="0.25">
      <c r="A111" s="106"/>
      <c r="B111" s="91"/>
      <c r="C111" s="119" t="s">
        <v>99</v>
      </c>
      <c r="D111" s="101"/>
      <c r="E111" s="110" t="s">
        <v>102</v>
      </c>
      <c r="F111" s="111">
        <v>300000</v>
      </c>
      <c r="G111" s="111"/>
      <c r="H111" s="111"/>
      <c r="I111" s="111">
        <v>0</v>
      </c>
      <c r="J111" s="114">
        <f t="shared" si="7"/>
        <v>300000</v>
      </c>
    </row>
    <row r="112" spans="1:10" s="97" customFormat="1" ht="9.9" customHeight="1" x14ac:dyDescent="0.25">
      <c r="A112" s="106"/>
      <c r="B112" s="119" t="s">
        <v>101</v>
      </c>
      <c r="C112" s="119"/>
      <c r="D112" s="119"/>
      <c r="E112" s="110" t="s">
        <v>104</v>
      </c>
      <c r="F112" s="111"/>
      <c r="G112" s="111"/>
      <c r="H112" s="111"/>
      <c r="I112" s="111">
        <v>0</v>
      </c>
      <c r="J112" s="112"/>
    </row>
    <row r="113" spans="1:11" s="97" customFormat="1" ht="9.9" customHeight="1" x14ac:dyDescent="0.25">
      <c r="A113" s="106"/>
      <c r="B113" s="91"/>
      <c r="C113" s="119" t="s">
        <v>103</v>
      </c>
      <c r="D113" s="101"/>
      <c r="E113" s="110" t="s">
        <v>351</v>
      </c>
      <c r="F113" s="111">
        <v>29000</v>
      </c>
      <c r="G113" s="111"/>
      <c r="H113" s="111"/>
      <c r="I113" s="111"/>
      <c r="J113" s="112">
        <f>SUM(F113:I113)</f>
        <v>29000</v>
      </c>
    </row>
    <row r="114" spans="1:11" s="97" customFormat="1" ht="9.9" customHeight="1" x14ac:dyDescent="0.25">
      <c r="A114" s="106"/>
      <c r="B114" s="91"/>
      <c r="C114" s="91" t="s">
        <v>362</v>
      </c>
      <c r="D114" s="101"/>
      <c r="E114" s="110" t="s">
        <v>106</v>
      </c>
      <c r="F114" s="111">
        <v>10000</v>
      </c>
      <c r="G114" s="111"/>
      <c r="H114" s="111"/>
      <c r="I114" s="111">
        <v>0</v>
      </c>
      <c r="J114" s="112">
        <f t="shared" ref="J114:J119" si="8">SUM(F114:I114)</f>
        <v>10000</v>
      </c>
    </row>
    <row r="115" spans="1:11" s="97" customFormat="1" ht="9.9" customHeight="1" x14ac:dyDescent="0.25">
      <c r="A115" s="106"/>
      <c r="B115" s="91"/>
      <c r="C115" s="119" t="s">
        <v>105</v>
      </c>
      <c r="D115" s="101"/>
      <c r="E115" s="110" t="s">
        <v>108</v>
      </c>
      <c r="F115" s="111">
        <v>200000</v>
      </c>
      <c r="G115" s="111"/>
      <c r="H115" s="111"/>
      <c r="I115" s="111">
        <v>0</v>
      </c>
      <c r="J115" s="112">
        <f t="shared" si="8"/>
        <v>200000</v>
      </c>
    </row>
    <row r="116" spans="1:11" s="97" customFormat="1" ht="9.9" customHeight="1" x14ac:dyDescent="0.25">
      <c r="A116" s="106"/>
      <c r="B116" s="91"/>
      <c r="C116" s="119" t="s">
        <v>107</v>
      </c>
      <c r="D116" s="101"/>
      <c r="E116" s="110" t="s">
        <v>110</v>
      </c>
      <c r="F116" s="111">
        <v>6000</v>
      </c>
      <c r="G116" s="111"/>
      <c r="H116" s="111"/>
      <c r="I116" s="111">
        <v>0</v>
      </c>
      <c r="J116" s="112">
        <f t="shared" si="8"/>
        <v>6000</v>
      </c>
    </row>
    <row r="117" spans="1:11" s="97" customFormat="1" ht="9.9" customHeight="1" x14ac:dyDescent="0.25">
      <c r="A117" s="106"/>
      <c r="B117" s="91"/>
      <c r="C117" s="119" t="s">
        <v>109</v>
      </c>
      <c r="D117" s="101"/>
      <c r="E117" s="110" t="s">
        <v>112</v>
      </c>
      <c r="F117" s="111">
        <v>25000</v>
      </c>
      <c r="G117" s="111"/>
      <c r="H117" s="111"/>
      <c r="I117" s="111">
        <v>0</v>
      </c>
      <c r="J117" s="112">
        <f t="shared" si="8"/>
        <v>25000</v>
      </c>
    </row>
    <row r="118" spans="1:11" s="97" customFormat="1" ht="9.9" customHeight="1" x14ac:dyDescent="0.25">
      <c r="A118" s="106"/>
      <c r="B118" s="91"/>
      <c r="C118" s="119" t="s">
        <v>111</v>
      </c>
      <c r="D118" s="101"/>
      <c r="E118" s="110" t="s">
        <v>114</v>
      </c>
      <c r="F118" s="111">
        <v>8000</v>
      </c>
      <c r="G118" s="111"/>
      <c r="H118" s="111"/>
      <c r="I118" s="111">
        <v>0</v>
      </c>
      <c r="J118" s="112">
        <f t="shared" si="8"/>
        <v>8000</v>
      </c>
    </row>
    <row r="119" spans="1:11" s="97" customFormat="1" ht="9.9" customHeight="1" x14ac:dyDescent="0.25">
      <c r="A119" s="106"/>
      <c r="B119" s="91"/>
      <c r="C119" s="119" t="s">
        <v>113</v>
      </c>
      <c r="D119" s="101"/>
      <c r="E119" s="110" t="s">
        <v>182</v>
      </c>
      <c r="F119" s="111">
        <v>150000</v>
      </c>
      <c r="G119" s="111"/>
      <c r="H119" s="111"/>
      <c r="I119" s="111">
        <v>0</v>
      </c>
      <c r="J119" s="112">
        <f t="shared" si="8"/>
        <v>150000</v>
      </c>
    </row>
    <row r="120" spans="1:11" s="97" customFormat="1" ht="9.9" customHeight="1" x14ac:dyDescent="0.25">
      <c r="A120" s="106"/>
      <c r="B120" s="91"/>
      <c r="C120" s="91"/>
      <c r="D120" s="119" t="s">
        <v>363</v>
      </c>
      <c r="E120" s="110" t="s">
        <v>115</v>
      </c>
      <c r="F120" s="111">
        <v>100000</v>
      </c>
      <c r="G120" s="111"/>
      <c r="H120" s="111"/>
      <c r="I120" s="111">
        <v>0</v>
      </c>
      <c r="J120" s="114">
        <f>SUM(F120:I120)</f>
        <v>100000</v>
      </c>
    </row>
    <row r="121" spans="1:11" s="97" customFormat="1" ht="9.9" customHeight="1" x14ac:dyDescent="0.25">
      <c r="A121" s="106"/>
      <c r="B121" s="91"/>
      <c r="C121" s="119" t="s">
        <v>101</v>
      </c>
      <c r="D121" s="101"/>
      <c r="E121" s="110" t="s">
        <v>115</v>
      </c>
      <c r="F121" s="111"/>
      <c r="G121" s="111"/>
      <c r="H121" s="111"/>
      <c r="I121" s="111">
        <v>0</v>
      </c>
      <c r="J121" s="112">
        <f t="shared" ref="J121:J132" si="9">SUM(F121:I121)</f>
        <v>0</v>
      </c>
    </row>
    <row r="122" spans="1:11" s="97" customFormat="1" ht="9.9" customHeight="1" x14ac:dyDescent="0.25">
      <c r="A122" s="106"/>
      <c r="B122" s="91"/>
      <c r="C122" s="91"/>
      <c r="D122" s="119" t="s">
        <v>148</v>
      </c>
      <c r="E122" s="110" t="s">
        <v>183</v>
      </c>
      <c r="F122" s="111">
        <v>2091681</v>
      </c>
      <c r="G122" s="111"/>
      <c r="H122" s="111"/>
      <c r="I122" s="111">
        <v>0</v>
      </c>
      <c r="J122" s="112">
        <f t="shared" si="9"/>
        <v>2091681</v>
      </c>
    </row>
    <row r="123" spans="1:11" s="97" customFormat="1" ht="9.9" customHeight="1" x14ac:dyDescent="0.25">
      <c r="A123" s="106"/>
      <c r="B123" s="91"/>
      <c r="C123" s="91"/>
      <c r="D123" s="91" t="s">
        <v>364</v>
      </c>
      <c r="E123" s="110" t="s">
        <v>184</v>
      </c>
      <c r="F123" s="111">
        <v>150000</v>
      </c>
      <c r="G123" s="111"/>
      <c r="H123" s="111"/>
      <c r="I123" s="111">
        <v>0</v>
      </c>
      <c r="J123" s="112">
        <f t="shared" si="9"/>
        <v>150000</v>
      </c>
    </row>
    <row r="124" spans="1:11" s="97" customFormat="1" ht="9.9" customHeight="1" x14ac:dyDescent="0.25">
      <c r="A124" s="106"/>
      <c r="B124" s="91"/>
      <c r="C124" s="91"/>
      <c r="D124" s="119" t="s">
        <v>149</v>
      </c>
      <c r="E124" s="110" t="s">
        <v>185</v>
      </c>
      <c r="F124" s="111">
        <v>140000</v>
      </c>
      <c r="G124" s="111"/>
      <c r="H124" s="111"/>
      <c r="I124" s="111"/>
      <c r="J124" s="112">
        <f t="shared" si="9"/>
        <v>140000</v>
      </c>
    </row>
    <row r="125" spans="1:11" s="97" customFormat="1" ht="9.9" customHeight="1" x14ac:dyDescent="0.25">
      <c r="A125" s="106"/>
      <c r="B125" s="91"/>
      <c r="C125" s="91"/>
      <c r="D125" s="119" t="s">
        <v>150</v>
      </c>
      <c r="E125" s="110" t="s">
        <v>186</v>
      </c>
      <c r="F125" s="111">
        <v>700000</v>
      </c>
      <c r="G125" s="111"/>
      <c r="H125" s="111"/>
      <c r="I125" s="111">
        <v>0</v>
      </c>
      <c r="J125" s="112">
        <f t="shared" si="9"/>
        <v>700000</v>
      </c>
    </row>
    <row r="126" spans="1:11" s="97" customFormat="1" ht="9.9" customHeight="1" x14ac:dyDescent="0.25">
      <c r="A126" s="106"/>
      <c r="B126" s="91"/>
      <c r="C126" s="91"/>
      <c r="D126" s="119" t="s">
        <v>151</v>
      </c>
      <c r="E126" s="110" t="s">
        <v>187</v>
      </c>
      <c r="F126" s="111">
        <v>70000</v>
      </c>
      <c r="G126" s="111"/>
      <c r="H126" s="111"/>
      <c r="I126" s="111">
        <v>0</v>
      </c>
      <c r="J126" s="112">
        <f t="shared" si="9"/>
        <v>70000</v>
      </c>
    </row>
    <row r="127" spans="1:11" s="97" customFormat="1" ht="9.9" customHeight="1" x14ac:dyDescent="0.25">
      <c r="A127" s="106"/>
      <c r="B127" s="91"/>
      <c r="C127" s="91"/>
      <c r="D127" s="119" t="s">
        <v>152</v>
      </c>
      <c r="E127" s="110" t="s">
        <v>188</v>
      </c>
      <c r="F127" s="111">
        <v>640000</v>
      </c>
      <c r="G127" s="111"/>
      <c r="H127" s="111"/>
      <c r="I127" s="111">
        <v>0</v>
      </c>
      <c r="J127" s="112">
        <f t="shared" si="9"/>
        <v>640000</v>
      </c>
    </row>
    <row r="128" spans="1:11" s="97" customFormat="1" ht="9.9" customHeight="1" x14ac:dyDescent="0.25">
      <c r="A128" s="106"/>
      <c r="B128" s="91"/>
      <c r="C128" s="91"/>
      <c r="D128" s="119" t="s">
        <v>353</v>
      </c>
      <c r="E128" s="110" t="s">
        <v>189</v>
      </c>
      <c r="F128" s="111">
        <v>150000</v>
      </c>
      <c r="G128" s="111"/>
      <c r="H128" s="111"/>
      <c r="I128" s="111">
        <v>0</v>
      </c>
      <c r="J128" s="112">
        <f t="shared" si="9"/>
        <v>150000</v>
      </c>
      <c r="K128" s="97" t="s">
        <v>221</v>
      </c>
    </row>
    <row r="129" spans="1:10" s="97" customFormat="1" ht="9.9" customHeight="1" x14ac:dyDescent="0.25">
      <c r="A129" s="106"/>
      <c r="B129" s="91"/>
      <c r="C129" s="91"/>
      <c r="D129" s="91" t="s">
        <v>365</v>
      </c>
      <c r="E129" s="110" t="s">
        <v>190</v>
      </c>
      <c r="F129" s="111">
        <v>2040000</v>
      </c>
      <c r="G129" s="111"/>
      <c r="H129" s="111"/>
      <c r="I129" s="111">
        <v>0</v>
      </c>
      <c r="J129" s="112">
        <f t="shared" si="9"/>
        <v>2040000</v>
      </c>
    </row>
    <row r="130" spans="1:10" s="97" customFormat="1" ht="9.9" customHeight="1" x14ac:dyDescent="0.25">
      <c r="A130" s="106"/>
      <c r="B130" s="91"/>
      <c r="C130" s="91"/>
      <c r="D130" s="91" t="s">
        <v>153</v>
      </c>
      <c r="E130" s="110" t="s">
        <v>191</v>
      </c>
      <c r="F130" s="111">
        <v>30000</v>
      </c>
      <c r="G130" s="111"/>
      <c r="H130" s="111"/>
      <c r="I130" s="111"/>
      <c r="J130" s="112">
        <f t="shared" si="9"/>
        <v>30000</v>
      </c>
    </row>
    <row r="131" spans="1:10" s="97" customFormat="1" ht="9.9" customHeight="1" x14ac:dyDescent="0.25">
      <c r="A131" s="106"/>
      <c r="B131" s="91"/>
      <c r="C131" s="91"/>
      <c r="D131" s="119" t="s">
        <v>154</v>
      </c>
      <c r="E131" s="110" t="s">
        <v>192</v>
      </c>
      <c r="F131" s="111">
        <v>0</v>
      </c>
      <c r="G131" s="111">
        <v>80000</v>
      </c>
      <c r="H131" s="111"/>
      <c r="I131" s="111">
        <v>0</v>
      </c>
      <c r="J131" s="112">
        <f t="shared" si="9"/>
        <v>80000</v>
      </c>
    </row>
    <row r="132" spans="1:10" s="97" customFormat="1" ht="9.9" customHeight="1" x14ac:dyDescent="0.25">
      <c r="A132" s="106"/>
      <c r="B132" s="91"/>
      <c r="C132" s="91"/>
      <c r="D132" s="119" t="s">
        <v>155</v>
      </c>
      <c r="E132" s="110" t="s">
        <v>193</v>
      </c>
      <c r="F132" s="111">
        <v>0</v>
      </c>
      <c r="G132" s="111">
        <v>10000</v>
      </c>
      <c r="H132" s="111"/>
      <c r="I132" s="111">
        <v>0</v>
      </c>
      <c r="J132" s="112">
        <f t="shared" si="9"/>
        <v>10000</v>
      </c>
    </row>
    <row r="133" spans="1:10" s="97" customFormat="1" ht="9.9" customHeight="1" x14ac:dyDescent="0.25">
      <c r="A133" s="106"/>
      <c r="B133" s="91"/>
      <c r="C133" s="91"/>
      <c r="D133" s="120" t="s">
        <v>366</v>
      </c>
      <c r="E133" s="110" t="s">
        <v>202</v>
      </c>
      <c r="F133" s="111">
        <v>0</v>
      </c>
      <c r="G133" s="111">
        <v>200000</v>
      </c>
      <c r="H133" s="111"/>
      <c r="I133" s="111">
        <v>0</v>
      </c>
      <c r="J133" s="112">
        <f t="shared" ref="J133:J140" si="10">SUM(F133:I133)</f>
        <v>200000</v>
      </c>
    </row>
    <row r="134" spans="1:10" s="97" customFormat="1" ht="9.9" customHeight="1" x14ac:dyDescent="0.25">
      <c r="A134" s="106"/>
      <c r="B134" s="91"/>
      <c r="C134" s="91"/>
      <c r="D134" s="119" t="s">
        <v>156</v>
      </c>
      <c r="E134" s="110" t="s">
        <v>194</v>
      </c>
      <c r="F134" s="111">
        <v>0</v>
      </c>
      <c r="G134" s="111">
        <v>50000</v>
      </c>
      <c r="H134" s="111"/>
      <c r="I134" s="111">
        <v>0</v>
      </c>
      <c r="J134" s="112">
        <f t="shared" ref="J134:J139" si="11">SUM(F134:I134)</f>
        <v>50000</v>
      </c>
    </row>
    <row r="135" spans="1:10" s="97" customFormat="1" ht="9.9" customHeight="1" x14ac:dyDescent="0.25">
      <c r="A135" s="106"/>
      <c r="B135" s="91"/>
      <c r="C135" s="91"/>
      <c r="D135" s="91" t="s">
        <v>367</v>
      </c>
      <c r="E135" s="110" t="s">
        <v>195</v>
      </c>
      <c r="F135" s="111">
        <v>0</v>
      </c>
      <c r="G135" s="111">
        <v>70000</v>
      </c>
      <c r="H135" s="111"/>
      <c r="I135" s="111">
        <v>0</v>
      </c>
      <c r="J135" s="112">
        <f t="shared" si="11"/>
        <v>70000</v>
      </c>
    </row>
    <row r="136" spans="1:10" s="97" customFormat="1" ht="9.9" customHeight="1" x14ac:dyDescent="0.25">
      <c r="A136" s="106"/>
      <c r="B136" s="91"/>
      <c r="C136" s="91"/>
      <c r="D136" s="91" t="s">
        <v>320</v>
      </c>
      <c r="E136" s="110" t="s">
        <v>196</v>
      </c>
      <c r="F136" s="111">
        <v>0</v>
      </c>
      <c r="G136" s="111">
        <v>50000</v>
      </c>
      <c r="H136" s="111"/>
      <c r="I136" s="111">
        <v>0</v>
      </c>
      <c r="J136" s="112">
        <f t="shared" si="11"/>
        <v>50000</v>
      </c>
    </row>
    <row r="137" spans="1:10" s="97" customFormat="1" ht="9.9" customHeight="1" x14ac:dyDescent="0.25">
      <c r="A137" s="106"/>
      <c r="B137" s="91"/>
      <c r="C137" s="91"/>
      <c r="D137" s="91" t="s">
        <v>321</v>
      </c>
      <c r="E137" s="110" t="s">
        <v>197</v>
      </c>
      <c r="F137" s="111">
        <v>0</v>
      </c>
      <c r="G137" s="111">
        <v>50000</v>
      </c>
      <c r="H137" s="111"/>
      <c r="I137" s="111">
        <v>0</v>
      </c>
      <c r="J137" s="112">
        <f t="shared" si="11"/>
        <v>50000</v>
      </c>
    </row>
    <row r="138" spans="1:10" s="97" customFormat="1" ht="9.9" customHeight="1" x14ac:dyDescent="0.25">
      <c r="A138" s="106"/>
      <c r="B138" s="91"/>
      <c r="C138" s="91"/>
      <c r="D138" s="91" t="s">
        <v>322</v>
      </c>
      <c r="E138" s="110" t="s">
        <v>198</v>
      </c>
      <c r="F138" s="111">
        <v>0</v>
      </c>
      <c r="G138" s="111">
        <v>200000</v>
      </c>
      <c r="H138" s="111"/>
      <c r="I138" s="111">
        <v>0</v>
      </c>
      <c r="J138" s="112">
        <f t="shared" si="11"/>
        <v>200000</v>
      </c>
    </row>
    <row r="139" spans="1:10" s="97" customFormat="1" ht="9.9" customHeight="1" x14ac:dyDescent="0.25">
      <c r="A139" s="106"/>
      <c r="B139" s="91"/>
      <c r="C139" s="91"/>
      <c r="D139" s="91" t="s">
        <v>323</v>
      </c>
      <c r="E139" s="110" t="s">
        <v>199</v>
      </c>
      <c r="F139" s="111">
        <v>0</v>
      </c>
      <c r="G139" s="111">
        <v>200000</v>
      </c>
      <c r="H139" s="111"/>
      <c r="I139" s="111">
        <v>0</v>
      </c>
      <c r="J139" s="112">
        <f t="shared" si="11"/>
        <v>200000</v>
      </c>
    </row>
    <row r="140" spans="1:10" s="97" customFormat="1" ht="9.9" customHeight="1" x14ac:dyDescent="0.25">
      <c r="A140" s="106"/>
      <c r="B140" s="91"/>
      <c r="C140" s="91"/>
      <c r="D140" s="91" t="s">
        <v>368</v>
      </c>
      <c r="E140" s="110" t="s">
        <v>200</v>
      </c>
      <c r="F140" s="111">
        <v>0</v>
      </c>
      <c r="G140" s="111">
        <v>100000</v>
      </c>
      <c r="H140" s="111"/>
      <c r="I140" s="111">
        <v>0</v>
      </c>
      <c r="J140" s="112">
        <f t="shared" si="10"/>
        <v>100000</v>
      </c>
    </row>
    <row r="141" spans="1:10" s="97" customFormat="1" ht="9.9" customHeight="1" x14ac:dyDescent="0.25">
      <c r="A141" s="106"/>
      <c r="B141" s="91"/>
      <c r="C141" s="91"/>
      <c r="D141" s="91" t="s">
        <v>324</v>
      </c>
      <c r="E141" s="110" t="s">
        <v>201</v>
      </c>
      <c r="F141" s="111">
        <v>0</v>
      </c>
      <c r="G141" s="111">
        <v>50000</v>
      </c>
      <c r="H141" s="111"/>
      <c r="I141" s="111">
        <v>0</v>
      </c>
      <c r="J141" s="112">
        <f t="shared" ref="J141:J146" si="12">SUM(F141:I141)</f>
        <v>50000</v>
      </c>
    </row>
    <row r="142" spans="1:10" s="97" customFormat="1" ht="9.9" customHeight="1" x14ac:dyDescent="0.25">
      <c r="A142" s="106"/>
      <c r="B142" s="91"/>
      <c r="C142" s="91"/>
      <c r="D142" s="91" t="s">
        <v>369</v>
      </c>
      <c r="E142" s="110" t="s">
        <v>203</v>
      </c>
      <c r="F142" s="111">
        <v>0</v>
      </c>
      <c r="G142" s="111">
        <v>50000</v>
      </c>
      <c r="H142" s="111"/>
      <c r="I142" s="111">
        <v>0</v>
      </c>
      <c r="J142" s="112">
        <f t="shared" si="12"/>
        <v>50000</v>
      </c>
    </row>
    <row r="143" spans="1:10" s="97" customFormat="1" ht="9.9" customHeight="1" x14ac:dyDescent="0.25">
      <c r="A143" s="106"/>
      <c r="B143" s="91"/>
      <c r="C143" s="91"/>
      <c r="D143" s="91" t="s">
        <v>325</v>
      </c>
      <c r="E143" s="110" t="s">
        <v>328</v>
      </c>
      <c r="F143" s="111">
        <v>0</v>
      </c>
      <c r="G143" s="111">
        <v>20000</v>
      </c>
      <c r="H143" s="111"/>
      <c r="I143" s="111">
        <v>0</v>
      </c>
      <c r="J143" s="112">
        <f t="shared" si="12"/>
        <v>20000</v>
      </c>
    </row>
    <row r="144" spans="1:10" s="97" customFormat="1" ht="9.9" customHeight="1" x14ac:dyDescent="0.25">
      <c r="A144" s="106"/>
      <c r="B144" s="91"/>
      <c r="C144" s="91"/>
      <c r="D144" s="120" t="s">
        <v>370</v>
      </c>
      <c r="E144" s="110" t="s">
        <v>329</v>
      </c>
      <c r="F144" s="111">
        <v>0</v>
      </c>
      <c r="G144" s="111">
        <v>20000</v>
      </c>
      <c r="H144" s="111"/>
      <c r="I144" s="111">
        <v>0</v>
      </c>
      <c r="J144" s="112">
        <f t="shared" si="12"/>
        <v>20000</v>
      </c>
    </row>
    <row r="145" spans="1:12" s="97" customFormat="1" ht="9.9" customHeight="1" x14ac:dyDescent="0.25">
      <c r="A145" s="106"/>
      <c r="B145" s="91"/>
      <c r="C145" s="91"/>
      <c r="D145" s="120" t="s">
        <v>371</v>
      </c>
      <c r="E145" s="110" t="s">
        <v>330</v>
      </c>
      <c r="F145" s="111">
        <v>0</v>
      </c>
      <c r="G145" s="111">
        <v>40000</v>
      </c>
      <c r="H145" s="111"/>
      <c r="I145" s="111">
        <v>0</v>
      </c>
      <c r="J145" s="112">
        <f t="shared" si="12"/>
        <v>40000</v>
      </c>
    </row>
    <row r="146" spans="1:12" s="97" customFormat="1" ht="9.9" customHeight="1" x14ac:dyDescent="0.25">
      <c r="A146" s="106"/>
      <c r="B146" s="91"/>
      <c r="C146" s="91"/>
      <c r="D146" s="120" t="s">
        <v>157</v>
      </c>
      <c r="E146" s="110" t="s">
        <v>331</v>
      </c>
      <c r="F146" s="111">
        <v>0</v>
      </c>
      <c r="G146" s="111">
        <v>100000</v>
      </c>
      <c r="H146" s="111"/>
      <c r="I146" s="111">
        <v>0</v>
      </c>
      <c r="J146" s="112">
        <f t="shared" si="12"/>
        <v>100000</v>
      </c>
    </row>
    <row r="147" spans="1:12" s="97" customFormat="1" ht="9.9" customHeight="1" x14ac:dyDescent="0.25">
      <c r="A147" s="106"/>
      <c r="B147" s="91"/>
      <c r="C147" s="91"/>
      <c r="D147" s="120" t="s">
        <v>372</v>
      </c>
      <c r="E147" s="110" t="s">
        <v>332</v>
      </c>
      <c r="F147" s="111">
        <v>0</v>
      </c>
      <c r="G147" s="111">
        <v>175000</v>
      </c>
      <c r="H147" s="111"/>
      <c r="I147" s="111">
        <v>0</v>
      </c>
      <c r="J147" s="112">
        <f>SUM(G147:I147)</f>
        <v>175000</v>
      </c>
    </row>
    <row r="148" spans="1:12" s="97" customFormat="1" ht="9.9" customHeight="1" x14ac:dyDescent="0.25">
      <c r="A148" s="106"/>
      <c r="B148" s="91"/>
      <c r="C148" s="91"/>
      <c r="D148" s="120" t="s">
        <v>326</v>
      </c>
      <c r="E148" s="110" t="s">
        <v>335</v>
      </c>
      <c r="F148" s="111">
        <v>0</v>
      </c>
      <c r="G148" s="111">
        <v>15000</v>
      </c>
      <c r="H148" s="111"/>
      <c r="I148" s="111">
        <v>0</v>
      </c>
      <c r="J148" s="112">
        <f>SUM(F148:I148)</f>
        <v>15000</v>
      </c>
    </row>
    <row r="149" spans="1:12" s="97" customFormat="1" ht="9.9" customHeight="1" x14ac:dyDescent="0.25">
      <c r="A149" s="106"/>
      <c r="B149" s="91"/>
      <c r="C149" s="91"/>
      <c r="D149" s="120" t="s">
        <v>327</v>
      </c>
      <c r="E149" s="110"/>
      <c r="F149" s="111"/>
      <c r="G149" s="111">
        <v>120000</v>
      </c>
      <c r="H149" s="111"/>
      <c r="I149" s="111"/>
      <c r="J149" s="112">
        <f>SUM(F149:I149)</f>
        <v>120000</v>
      </c>
    </row>
    <row r="150" spans="1:12" s="97" customFormat="1" ht="9.9" customHeight="1" x14ac:dyDescent="0.25">
      <c r="A150" s="106"/>
      <c r="B150" s="91"/>
      <c r="C150" s="91"/>
      <c r="D150" s="120" t="s">
        <v>373</v>
      </c>
      <c r="E150" s="110"/>
      <c r="F150" s="111"/>
      <c r="G150" s="111">
        <v>100000</v>
      </c>
      <c r="H150" s="111"/>
      <c r="I150" s="111"/>
      <c r="J150" s="112">
        <f>SUM(F150:I150)</f>
        <v>100000</v>
      </c>
    </row>
    <row r="151" spans="1:12" s="97" customFormat="1" ht="9.75" customHeight="1" x14ac:dyDescent="0.25">
      <c r="A151" s="106"/>
      <c r="B151" s="91"/>
      <c r="C151" s="91"/>
      <c r="D151" s="120" t="s">
        <v>354</v>
      </c>
      <c r="E151" s="127"/>
      <c r="F151" s="131"/>
      <c r="G151" s="131"/>
      <c r="H151" s="111">
        <v>25000</v>
      </c>
      <c r="I151" s="131"/>
      <c r="J151" s="112">
        <f>SUM(F151:I151)</f>
        <v>25000</v>
      </c>
    </row>
    <row r="152" spans="1:12" ht="12" customHeight="1" x14ac:dyDescent="0.3">
      <c r="A152" s="24"/>
      <c r="B152" s="91"/>
      <c r="C152" s="91"/>
      <c r="D152" s="120" t="s">
        <v>355</v>
      </c>
      <c r="E152" s="128"/>
      <c r="F152" s="70"/>
      <c r="G152" s="70"/>
      <c r="H152" s="132">
        <v>25000</v>
      </c>
      <c r="I152" s="70"/>
      <c r="J152" s="112">
        <f>SUM(F152:I152)</f>
        <v>25000</v>
      </c>
    </row>
    <row r="153" spans="1:12" ht="12" customHeight="1" x14ac:dyDescent="0.3">
      <c r="A153" s="124" t="s">
        <v>374</v>
      </c>
      <c r="B153" s="125"/>
      <c r="C153" s="125"/>
      <c r="D153" s="125"/>
      <c r="E153" s="126"/>
      <c r="F153" s="113">
        <f>SUM(F46:F148)</f>
        <v>21958157</v>
      </c>
      <c r="G153" s="113">
        <f>SUM(G47:G150)</f>
        <v>2968207</v>
      </c>
      <c r="H153" s="113">
        <f>SUM(H47:H152)</f>
        <v>1797000</v>
      </c>
      <c r="I153" s="117"/>
      <c r="J153" s="113">
        <f ca="1">SUM(F153:J153)</f>
        <v>26723364</v>
      </c>
      <c r="K153" s="103"/>
      <c r="L153" s="104"/>
    </row>
    <row r="154" spans="1:12" ht="12" customHeight="1" x14ac:dyDescent="0.3">
      <c r="A154" s="21"/>
      <c r="B154" s="21"/>
      <c r="C154" s="21"/>
      <c r="D154" s="21"/>
      <c r="E154" s="60"/>
      <c r="F154" s="56"/>
      <c r="G154" s="56"/>
      <c r="H154" s="56"/>
      <c r="I154" s="40"/>
      <c r="J154" s="56"/>
    </row>
    <row r="155" spans="1:12" ht="12" customHeight="1" x14ac:dyDescent="0.3">
      <c r="A155" s="21"/>
      <c r="B155" s="21"/>
      <c r="C155" s="21"/>
      <c r="D155" s="21"/>
      <c r="E155" s="60"/>
      <c r="F155" s="118"/>
      <c r="G155" s="118"/>
      <c r="H155" s="118"/>
      <c r="I155" s="40"/>
      <c r="J155" s="56"/>
    </row>
    <row r="156" spans="1:12" ht="12" customHeight="1" x14ac:dyDescent="0.3">
      <c r="A156" s="21"/>
      <c r="B156" s="21"/>
      <c r="C156" s="21"/>
      <c r="D156" s="21"/>
      <c r="E156" s="60"/>
      <c r="F156" s="56"/>
      <c r="G156" s="56"/>
      <c r="H156" s="56"/>
      <c r="I156" s="40"/>
      <c r="J156" s="56"/>
    </row>
    <row r="157" spans="1:12" ht="12" customHeight="1" x14ac:dyDescent="0.3">
      <c r="A157" s="21"/>
      <c r="B157" s="21"/>
      <c r="C157" s="21"/>
      <c r="D157" s="21"/>
      <c r="E157" s="60"/>
      <c r="F157" s="56"/>
      <c r="G157" s="56"/>
      <c r="H157" s="56"/>
      <c r="I157" s="40"/>
      <c r="J157" s="71" t="s">
        <v>141</v>
      </c>
    </row>
    <row r="158" spans="1:12" ht="12" customHeight="1" x14ac:dyDescent="0.3">
      <c r="A158" s="6"/>
      <c r="B158" s="4"/>
      <c r="C158" s="4"/>
      <c r="D158" s="166" t="s">
        <v>3</v>
      </c>
      <c r="E158" s="163" t="s">
        <v>2</v>
      </c>
      <c r="F158" s="1" t="s">
        <v>0</v>
      </c>
      <c r="G158" s="163" t="s">
        <v>4</v>
      </c>
      <c r="H158" s="168" t="s">
        <v>5</v>
      </c>
      <c r="I158" s="163" t="s">
        <v>6</v>
      </c>
      <c r="J158" s="163" t="s">
        <v>7</v>
      </c>
    </row>
    <row r="159" spans="1:12" ht="12" customHeight="1" x14ac:dyDescent="0.3">
      <c r="A159" s="7"/>
      <c r="B159" s="8"/>
      <c r="C159" s="8"/>
      <c r="D159" s="167"/>
      <c r="E159" s="164"/>
      <c r="F159" s="2" t="s">
        <v>1</v>
      </c>
      <c r="G159" s="164"/>
      <c r="H159" s="169"/>
      <c r="I159" s="164"/>
      <c r="J159" s="164"/>
    </row>
    <row r="160" spans="1:12" ht="14.1" customHeight="1" x14ac:dyDescent="0.3">
      <c r="A160" s="22" t="s">
        <v>225</v>
      </c>
      <c r="B160" s="23"/>
      <c r="C160" s="23"/>
      <c r="D160" s="23"/>
      <c r="E160" s="72"/>
      <c r="F160" s="36"/>
      <c r="G160" s="36"/>
      <c r="H160" s="36"/>
      <c r="I160" s="36"/>
      <c r="J160" s="36"/>
    </row>
    <row r="161" spans="1:12" ht="14.1" customHeight="1" x14ac:dyDescent="0.3">
      <c r="A161" s="24"/>
      <c r="B161" s="26"/>
      <c r="C161" s="26" t="s">
        <v>306</v>
      </c>
      <c r="E161" s="14" t="s">
        <v>116</v>
      </c>
      <c r="F161" s="42">
        <v>0</v>
      </c>
      <c r="G161" s="37">
        <v>0</v>
      </c>
      <c r="H161" s="37">
        <v>0</v>
      </c>
      <c r="I161" s="37">
        <v>0</v>
      </c>
      <c r="J161" s="64">
        <f>SUM(F161:I161)</f>
        <v>0</v>
      </c>
      <c r="K161" s="80"/>
    </row>
    <row r="162" spans="1:12" ht="14.1" customHeight="1" x14ac:dyDescent="0.3">
      <c r="A162" s="24"/>
      <c r="B162" s="26"/>
      <c r="C162" s="26"/>
      <c r="D162" s="29" t="s">
        <v>309</v>
      </c>
      <c r="E162" s="14" t="s">
        <v>347</v>
      </c>
      <c r="F162" s="42">
        <v>0</v>
      </c>
      <c r="G162" s="37">
        <v>300000</v>
      </c>
      <c r="H162" s="37">
        <v>0</v>
      </c>
      <c r="I162" s="37">
        <v>0</v>
      </c>
      <c r="J162" s="64">
        <f>SUM(F162:I162)</f>
        <v>300000</v>
      </c>
      <c r="K162" s="80"/>
    </row>
    <row r="163" spans="1:12" ht="14.1" customHeight="1" x14ac:dyDescent="0.3">
      <c r="A163" s="24"/>
      <c r="B163" s="25" t="s">
        <v>218</v>
      </c>
      <c r="C163" s="15"/>
      <c r="D163" s="15"/>
      <c r="E163" s="14" t="s">
        <v>116</v>
      </c>
      <c r="F163" s="37"/>
      <c r="G163" s="37"/>
      <c r="H163" s="37"/>
      <c r="I163" s="37"/>
      <c r="J163" s="37">
        <v>0</v>
      </c>
    </row>
    <row r="164" spans="1:12" ht="14.1" customHeight="1" x14ac:dyDescent="0.3">
      <c r="A164" s="24"/>
      <c r="B164" s="26"/>
      <c r="C164" s="17" t="s">
        <v>117</v>
      </c>
      <c r="E164" s="43" t="s">
        <v>118</v>
      </c>
      <c r="F164" s="42"/>
      <c r="G164" s="37"/>
      <c r="H164" s="37"/>
      <c r="I164" s="37"/>
      <c r="J164" s="37">
        <v>0</v>
      </c>
    </row>
    <row r="165" spans="1:12" ht="14.1" customHeight="1" x14ac:dyDescent="0.3">
      <c r="A165" s="24"/>
      <c r="B165" s="26"/>
      <c r="C165" s="26"/>
      <c r="D165" s="29" t="s">
        <v>162</v>
      </c>
      <c r="E165" s="14" t="s">
        <v>204</v>
      </c>
      <c r="F165" s="42">
        <v>17000</v>
      </c>
      <c r="G165" s="37">
        <v>0</v>
      </c>
      <c r="H165" s="37">
        <v>0</v>
      </c>
      <c r="I165" s="37">
        <v>0</v>
      </c>
      <c r="J165" s="64">
        <f>SUM(F165:I165)</f>
        <v>17000</v>
      </c>
      <c r="K165" s="78"/>
      <c r="L165" s="8"/>
    </row>
    <row r="166" spans="1:12" ht="14.1" customHeight="1" x14ac:dyDescent="0.3">
      <c r="A166" s="24"/>
      <c r="B166" s="26"/>
      <c r="C166" s="26"/>
      <c r="D166" s="29" t="s">
        <v>161</v>
      </c>
      <c r="E166" s="14" t="s">
        <v>205</v>
      </c>
      <c r="F166" s="42">
        <v>40000</v>
      </c>
      <c r="G166" s="37">
        <v>0</v>
      </c>
      <c r="H166" s="37">
        <v>0</v>
      </c>
      <c r="I166" s="37">
        <v>0</v>
      </c>
      <c r="J166" s="64">
        <f>SUM(F166:I166)</f>
        <v>40000</v>
      </c>
      <c r="K166" s="78"/>
      <c r="L166" s="8"/>
    </row>
    <row r="167" spans="1:12" ht="14.1" customHeight="1" x14ac:dyDescent="0.3">
      <c r="A167" s="24"/>
      <c r="B167" s="26"/>
      <c r="C167" s="26"/>
      <c r="D167" s="29" t="s">
        <v>158</v>
      </c>
      <c r="E167" s="14" t="s">
        <v>206</v>
      </c>
      <c r="F167" s="42">
        <v>0</v>
      </c>
      <c r="G167" s="37">
        <v>0</v>
      </c>
      <c r="H167" s="37">
        <v>10000</v>
      </c>
      <c r="I167" s="37">
        <v>0</v>
      </c>
      <c r="J167" s="64">
        <f>SUM(F167:I167)</f>
        <v>10000</v>
      </c>
      <c r="K167" s="78"/>
      <c r="L167" s="8"/>
    </row>
    <row r="168" spans="1:12" ht="14.1" customHeight="1" x14ac:dyDescent="0.3">
      <c r="A168" s="24"/>
      <c r="B168" s="26"/>
      <c r="C168" s="26"/>
      <c r="D168" s="29" t="s">
        <v>303</v>
      </c>
      <c r="E168" s="14" t="s">
        <v>207</v>
      </c>
      <c r="F168" s="42">
        <v>50000</v>
      </c>
      <c r="G168" s="37">
        <v>55000</v>
      </c>
      <c r="H168" s="37">
        <v>0</v>
      </c>
      <c r="I168" s="37">
        <v>0</v>
      </c>
      <c r="J168" s="64">
        <f>SUM(F168:I168)</f>
        <v>105000</v>
      </c>
      <c r="K168" s="78"/>
      <c r="L168" s="8"/>
    </row>
    <row r="169" spans="1:12" ht="14.1" customHeight="1" x14ac:dyDescent="0.3">
      <c r="A169" s="24"/>
      <c r="B169" s="26"/>
      <c r="C169" s="26"/>
      <c r="D169" s="29" t="s">
        <v>304</v>
      </c>
      <c r="E169" s="14" t="s">
        <v>219</v>
      </c>
      <c r="F169" s="42">
        <v>0</v>
      </c>
      <c r="G169" s="37">
        <v>16000</v>
      </c>
      <c r="H169" s="37">
        <v>0</v>
      </c>
      <c r="I169" s="37">
        <v>0</v>
      </c>
      <c r="J169" s="64">
        <f>SUM(F169:I169)</f>
        <v>16000</v>
      </c>
      <c r="K169" s="80"/>
    </row>
    <row r="170" spans="1:12" ht="14.1" customHeight="1" x14ac:dyDescent="0.3">
      <c r="A170" s="24"/>
      <c r="B170" s="26"/>
      <c r="C170" s="81" t="s">
        <v>119</v>
      </c>
      <c r="E170" s="43" t="s">
        <v>120</v>
      </c>
      <c r="F170" s="42">
        <v>0</v>
      </c>
      <c r="G170" s="37">
        <v>0</v>
      </c>
      <c r="H170" s="37">
        <v>0</v>
      </c>
      <c r="I170" s="37">
        <v>0</v>
      </c>
      <c r="J170" s="64">
        <v>0</v>
      </c>
    </row>
    <row r="171" spans="1:12" ht="14.1" customHeight="1" x14ac:dyDescent="0.3">
      <c r="A171" s="24"/>
      <c r="B171" s="26"/>
      <c r="C171" s="26"/>
      <c r="D171" s="28" t="s">
        <v>160</v>
      </c>
      <c r="E171" s="14" t="s">
        <v>208</v>
      </c>
      <c r="F171" s="42">
        <v>130000</v>
      </c>
      <c r="G171" s="37">
        <v>0</v>
      </c>
      <c r="H171" s="37">
        <v>0</v>
      </c>
      <c r="I171" s="37">
        <v>0</v>
      </c>
      <c r="J171" s="64">
        <f t="shared" ref="J171:J176" si="13">SUM(F171:I171)</f>
        <v>130000</v>
      </c>
      <c r="K171" s="78"/>
    </row>
    <row r="172" spans="1:12" ht="14.1" customHeight="1" x14ac:dyDescent="0.3">
      <c r="A172" s="24"/>
      <c r="B172" s="26"/>
      <c r="C172" s="26"/>
      <c r="D172" s="29" t="s">
        <v>305</v>
      </c>
      <c r="E172" s="14" t="s">
        <v>209</v>
      </c>
      <c r="F172" s="42">
        <v>13000</v>
      </c>
      <c r="G172" s="37">
        <v>10000</v>
      </c>
      <c r="H172" s="37">
        <v>0</v>
      </c>
      <c r="I172" s="37">
        <v>0</v>
      </c>
      <c r="J172" s="64">
        <f t="shared" si="13"/>
        <v>23000</v>
      </c>
      <c r="K172" s="78"/>
    </row>
    <row r="173" spans="1:12" ht="14.1" customHeight="1" x14ac:dyDescent="0.3">
      <c r="A173" s="24"/>
      <c r="B173" s="26"/>
      <c r="C173" s="26"/>
      <c r="D173" s="29" t="s">
        <v>302</v>
      </c>
      <c r="E173" s="14" t="s">
        <v>210</v>
      </c>
      <c r="F173" s="42">
        <v>130000</v>
      </c>
      <c r="G173" s="37">
        <v>0</v>
      </c>
      <c r="H173" s="37">
        <v>35000</v>
      </c>
      <c r="I173" s="37">
        <v>0</v>
      </c>
      <c r="J173" s="64">
        <f t="shared" si="13"/>
        <v>165000</v>
      </c>
      <c r="K173" s="78"/>
    </row>
    <row r="174" spans="1:12" ht="14.1" customHeight="1" x14ac:dyDescent="0.3">
      <c r="A174" s="24"/>
      <c r="B174" s="26"/>
      <c r="C174" s="26"/>
      <c r="D174" s="29" t="s">
        <v>159</v>
      </c>
      <c r="E174" s="14" t="s">
        <v>211</v>
      </c>
      <c r="F174" s="42">
        <v>0</v>
      </c>
      <c r="G174" s="37">
        <v>10000</v>
      </c>
      <c r="H174" s="37">
        <v>0</v>
      </c>
      <c r="I174" s="37">
        <v>0</v>
      </c>
      <c r="J174" s="64">
        <f t="shared" si="13"/>
        <v>10000</v>
      </c>
      <c r="K174" s="78"/>
    </row>
    <row r="175" spans="1:12" ht="14.1" customHeight="1" x14ac:dyDescent="0.3">
      <c r="A175" s="24"/>
      <c r="B175" s="26"/>
      <c r="C175" s="26"/>
      <c r="D175" s="29" t="s">
        <v>300</v>
      </c>
      <c r="E175" s="14" t="s">
        <v>307</v>
      </c>
      <c r="F175" s="42">
        <v>10000</v>
      </c>
      <c r="G175" s="37">
        <v>0</v>
      </c>
      <c r="H175" s="37">
        <v>0</v>
      </c>
      <c r="I175" s="37">
        <v>0</v>
      </c>
      <c r="J175" s="64">
        <f t="shared" si="13"/>
        <v>10000</v>
      </c>
      <c r="K175" s="78"/>
    </row>
    <row r="176" spans="1:12" ht="14.1" customHeight="1" x14ac:dyDescent="0.3">
      <c r="A176" s="24"/>
      <c r="B176" s="26"/>
      <c r="C176" s="26"/>
      <c r="D176" s="29" t="s">
        <v>301</v>
      </c>
      <c r="E176" s="14" t="s">
        <v>308</v>
      </c>
      <c r="F176" s="42">
        <v>320000</v>
      </c>
      <c r="G176" s="37">
        <v>0</v>
      </c>
      <c r="H176" s="37">
        <v>0</v>
      </c>
      <c r="I176" s="37">
        <v>0</v>
      </c>
      <c r="J176" s="64">
        <f t="shared" si="13"/>
        <v>320000</v>
      </c>
      <c r="K176" s="78"/>
    </row>
    <row r="177" spans="1:11" ht="14.1" customHeight="1" x14ac:dyDescent="0.3">
      <c r="A177" s="24"/>
      <c r="B177" s="26"/>
      <c r="C177" s="25" t="s">
        <v>121</v>
      </c>
      <c r="E177" s="43" t="s">
        <v>122</v>
      </c>
      <c r="F177" s="42">
        <v>67000</v>
      </c>
      <c r="G177" s="37">
        <v>0</v>
      </c>
      <c r="H177" s="37">
        <v>0</v>
      </c>
      <c r="I177" s="37">
        <v>0</v>
      </c>
      <c r="J177" s="64">
        <f t="shared" ref="J177:J181" si="14">SUM(F177:I177)</f>
        <v>67000</v>
      </c>
      <c r="K177" s="78"/>
    </row>
    <row r="178" spans="1:11" ht="14.1" customHeight="1" x14ac:dyDescent="0.3">
      <c r="A178" s="24"/>
      <c r="B178" s="26"/>
      <c r="C178" s="26"/>
      <c r="D178" s="29" t="s">
        <v>299</v>
      </c>
      <c r="E178" s="14" t="s">
        <v>212</v>
      </c>
      <c r="F178" s="42">
        <v>15500</v>
      </c>
      <c r="G178" s="37">
        <v>0</v>
      </c>
      <c r="H178" s="37">
        <v>0</v>
      </c>
      <c r="I178" s="37">
        <v>0</v>
      </c>
      <c r="J178" s="64">
        <f t="shared" si="14"/>
        <v>15500</v>
      </c>
      <c r="K178" s="78"/>
    </row>
    <row r="179" spans="1:11" ht="14.1" customHeight="1" x14ac:dyDescent="0.3">
      <c r="A179" s="24"/>
      <c r="B179" s="26"/>
      <c r="C179" s="26"/>
      <c r="D179" s="29" t="s">
        <v>310</v>
      </c>
      <c r="E179" s="14" t="s">
        <v>344</v>
      </c>
      <c r="F179" s="42">
        <v>13000</v>
      </c>
      <c r="G179" s="37">
        <v>0</v>
      </c>
      <c r="H179" s="37">
        <v>0</v>
      </c>
      <c r="I179" s="37">
        <v>0</v>
      </c>
      <c r="J179" s="64">
        <f t="shared" si="14"/>
        <v>13000</v>
      </c>
      <c r="K179" s="80"/>
    </row>
    <row r="180" spans="1:11" ht="14.1" customHeight="1" x14ac:dyDescent="0.3">
      <c r="A180" s="24"/>
      <c r="B180" s="26"/>
      <c r="C180" t="s">
        <v>135</v>
      </c>
      <c r="E180" s="43" t="s">
        <v>136</v>
      </c>
      <c r="F180" s="42">
        <v>0</v>
      </c>
      <c r="G180" s="37">
        <v>0</v>
      </c>
      <c r="H180" s="37">
        <v>0</v>
      </c>
      <c r="I180" s="37">
        <v>0</v>
      </c>
      <c r="J180" s="64">
        <f t="shared" si="14"/>
        <v>0</v>
      </c>
    </row>
    <row r="181" spans="1:11" ht="14.1" customHeight="1" x14ac:dyDescent="0.3">
      <c r="A181" s="24"/>
      <c r="B181" s="26"/>
      <c r="C181" s="26"/>
      <c r="D181" s="17" t="s">
        <v>298</v>
      </c>
      <c r="E181" s="14" t="s">
        <v>213</v>
      </c>
      <c r="F181" s="42">
        <v>0</v>
      </c>
      <c r="G181" s="37">
        <v>0</v>
      </c>
      <c r="H181" s="37">
        <v>75000</v>
      </c>
      <c r="I181" s="37">
        <v>0</v>
      </c>
      <c r="J181" s="64">
        <f t="shared" si="14"/>
        <v>75000</v>
      </c>
      <c r="K181" s="78"/>
    </row>
    <row r="182" spans="1:11" ht="14.1" customHeight="1" x14ac:dyDescent="0.3">
      <c r="A182" s="24"/>
      <c r="B182" s="21" t="s">
        <v>123</v>
      </c>
      <c r="C182" s="21"/>
      <c r="D182" s="21"/>
      <c r="E182" s="32"/>
      <c r="F182" s="44">
        <f>SUM(F165:F178)</f>
        <v>792500</v>
      </c>
      <c r="G182" s="45">
        <f>SUM(G164:G181)</f>
        <v>91000</v>
      </c>
      <c r="H182" s="45">
        <f>SUM(H165:H181)</f>
        <v>120000</v>
      </c>
      <c r="I182" s="77">
        <v>0</v>
      </c>
      <c r="J182" s="45">
        <f>SUM(J161:J181)</f>
        <v>1316500</v>
      </c>
      <c r="K182" s="79"/>
    </row>
    <row r="183" spans="1:11" ht="12.9" customHeight="1" x14ac:dyDescent="0.3">
      <c r="A183" s="24"/>
      <c r="B183" s="21" t="s">
        <v>226</v>
      </c>
      <c r="C183" s="21"/>
      <c r="D183" s="21"/>
      <c r="E183" s="32"/>
      <c r="F183" s="65"/>
      <c r="G183" s="66"/>
      <c r="H183" s="66"/>
      <c r="I183" s="37"/>
      <c r="J183" s="66"/>
    </row>
    <row r="184" spans="1:11" ht="12.9" customHeight="1" x14ac:dyDescent="0.3">
      <c r="A184" s="24"/>
      <c r="B184" s="21"/>
      <c r="C184" s="21"/>
      <c r="D184" s="15" t="s">
        <v>163</v>
      </c>
      <c r="E184" s="32"/>
      <c r="F184" s="62">
        <v>0</v>
      </c>
      <c r="G184" s="63">
        <v>0</v>
      </c>
      <c r="H184" s="63">
        <v>0</v>
      </c>
      <c r="I184" s="37">
        <v>19416106.399999999</v>
      </c>
      <c r="J184" s="64">
        <f>SUM(F184:I184)</f>
        <v>19416106.399999999</v>
      </c>
    </row>
    <row r="185" spans="1:11" ht="12.9" customHeight="1" x14ac:dyDescent="0.3">
      <c r="A185" s="24"/>
      <c r="B185" s="21"/>
      <c r="C185" s="21"/>
      <c r="D185" s="15" t="s">
        <v>164</v>
      </c>
      <c r="E185" s="32"/>
      <c r="F185" s="62">
        <v>0</v>
      </c>
      <c r="G185" s="63">
        <v>0</v>
      </c>
      <c r="H185" s="63">
        <v>0</v>
      </c>
      <c r="I185" s="37">
        <v>4979026.5999999996</v>
      </c>
      <c r="J185" s="64">
        <f>SUM(F185:I185)</f>
        <v>4979026.5999999996</v>
      </c>
    </row>
    <row r="186" spans="1:11" ht="12.9" customHeight="1" x14ac:dyDescent="0.3">
      <c r="A186" s="24"/>
      <c r="B186" s="21"/>
      <c r="C186" s="21"/>
      <c r="D186" s="25" t="s">
        <v>217</v>
      </c>
      <c r="E186" s="32"/>
      <c r="F186" s="62">
        <v>0</v>
      </c>
      <c r="G186" s="63">
        <v>0</v>
      </c>
      <c r="H186" s="63">
        <v>0</v>
      </c>
      <c r="I186" s="37">
        <v>14000</v>
      </c>
      <c r="J186" s="64">
        <f>SUM(F186:I186)</f>
        <v>14000</v>
      </c>
    </row>
    <row r="187" spans="1:11" ht="12.9" customHeight="1" x14ac:dyDescent="0.3">
      <c r="A187" s="24"/>
      <c r="B187" s="21"/>
      <c r="C187" s="21"/>
      <c r="D187" s="15" t="s">
        <v>165</v>
      </c>
      <c r="E187" s="32"/>
      <c r="F187" s="62">
        <v>0</v>
      </c>
      <c r="G187" s="63">
        <v>0</v>
      </c>
      <c r="H187" s="63">
        <v>0</v>
      </c>
      <c r="I187" s="37">
        <v>1000000</v>
      </c>
      <c r="J187" s="64">
        <f>SUM(F187:I187)</f>
        <v>1000000</v>
      </c>
    </row>
    <row r="188" spans="1:11" ht="12.9" customHeight="1" x14ac:dyDescent="0.3">
      <c r="A188" s="24"/>
      <c r="B188" s="21"/>
      <c r="C188" s="21" t="s">
        <v>166</v>
      </c>
      <c r="D188" s="21"/>
      <c r="E188" s="32"/>
      <c r="F188" s="44">
        <f>SUM(F184:F187)</f>
        <v>0</v>
      </c>
      <c r="G188" s="45">
        <f>SUM(G184:G187)</f>
        <v>0</v>
      </c>
      <c r="H188" s="45">
        <f>SUM(H184:H187)</f>
        <v>0</v>
      </c>
      <c r="I188" s="45">
        <f>SUM(I184:I187)</f>
        <v>25409133</v>
      </c>
      <c r="J188" s="45">
        <f>SUM(J184:J187)</f>
        <v>25409133</v>
      </c>
    </row>
    <row r="189" spans="1:11" ht="14.1" customHeight="1" thickBot="1" x14ac:dyDescent="0.35">
      <c r="A189" s="30" t="s">
        <v>124</v>
      </c>
      <c r="B189" s="31"/>
      <c r="C189" s="31"/>
      <c r="D189" s="31"/>
      <c r="E189" s="35"/>
      <c r="F189" s="46">
        <f>SUM(F33,F153,F182)</f>
        <v>54160566</v>
      </c>
      <c r="G189" s="46">
        <f>SUM(G33,G153,G182)</f>
        <v>10417373</v>
      </c>
      <c r="H189" s="46">
        <f>SUM(H33,H153,H182)</f>
        <v>9147460</v>
      </c>
      <c r="I189" s="46">
        <f>SUM(I188)</f>
        <v>25409133</v>
      </c>
      <c r="J189" s="68">
        <f>SUM(F189:I189)</f>
        <v>99134532</v>
      </c>
      <c r="K189" s="67"/>
    </row>
    <row r="190" spans="1:11" ht="14.1" customHeight="1" thickTop="1" x14ac:dyDescent="0.3">
      <c r="A190" s="21"/>
      <c r="B190" s="17"/>
      <c r="C190" s="17"/>
      <c r="D190" s="20"/>
      <c r="E190" s="27"/>
      <c r="F190" s="39"/>
      <c r="G190" s="40"/>
      <c r="H190" s="40"/>
      <c r="I190" s="40"/>
    </row>
    <row r="191" spans="1:11" ht="14.1" customHeight="1" x14ac:dyDescent="0.3"/>
    <row r="192" spans="1:11" ht="14.1" customHeight="1" x14ac:dyDescent="0.3"/>
    <row r="193" spans="4:10" ht="14.1" customHeight="1" x14ac:dyDescent="0.3"/>
    <row r="194" spans="4:10" ht="14.1" customHeight="1" x14ac:dyDescent="0.3">
      <c r="D194" s="47"/>
      <c r="E194" s="172"/>
      <c r="F194" s="172"/>
      <c r="G194" s="172"/>
      <c r="I194" s="47"/>
      <c r="J194" s="8"/>
    </row>
    <row r="195" spans="4:10" ht="14.1" customHeight="1" x14ac:dyDescent="0.3">
      <c r="D195" s="8"/>
      <c r="E195" s="173"/>
      <c r="F195" s="173"/>
      <c r="G195" s="173"/>
      <c r="I195" s="8"/>
      <c r="J195" s="8"/>
    </row>
  </sheetData>
  <mergeCells count="29">
    <mergeCell ref="J95:J96"/>
    <mergeCell ref="E194:G194"/>
    <mergeCell ref="E195:G195"/>
    <mergeCell ref="D95:D96"/>
    <mergeCell ref="E95:E96"/>
    <mergeCell ref="G95:G96"/>
    <mergeCell ref="H95:H96"/>
    <mergeCell ref="I95:I96"/>
    <mergeCell ref="D158:D159"/>
    <mergeCell ref="E158:E159"/>
    <mergeCell ref="G158:G159"/>
    <mergeCell ref="H158:H159"/>
    <mergeCell ref="I158:I159"/>
    <mergeCell ref="J158:J159"/>
    <mergeCell ref="J43:J44"/>
    <mergeCell ref="D43:D44"/>
    <mergeCell ref="E43:E44"/>
    <mergeCell ref="G43:G44"/>
    <mergeCell ref="H43:H44"/>
    <mergeCell ref="I43:I44"/>
    <mergeCell ref="A1:J1"/>
    <mergeCell ref="A3:J3"/>
    <mergeCell ref="I6:I7"/>
    <mergeCell ref="J6:J7"/>
    <mergeCell ref="D4:J4"/>
    <mergeCell ref="E6:E7"/>
    <mergeCell ref="D6:D7"/>
    <mergeCell ref="G6:G7"/>
    <mergeCell ref="H6:H7"/>
  </mergeCells>
  <pageMargins left="1.06" right="0.13" top="0.19" bottom="0.08" header="0.12" footer="0.06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8" workbookViewId="0">
      <selection activeCell="D1" sqref="D1"/>
    </sheetView>
  </sheetViews>
  <sheetFormatPr defaultRowHeight="14.4" x14ac:dyDescent="0.3"/>
  <cols>
    <col min="1" max="1" width="3.33203125" customWidth="1"/>
    <col min="2" max="2" width="38.88671875" customWidth="1"/>
    <col min="3" max="4" width="19.88671875" customWidth="1"/>
    <col min="5" max="5" width="19.33203125" customWidth="1"/>
    <col min="6" max="6" width="20" customWidth="1"/>
    <col min="7" max="7" width="19.88671875" customWidth="1"/>
  </cols>
  <sheetData>
    <row r="1" spans="1:7" ht="15.6" x14ac:dyDescent="0.3">
      <c r="B1" s="141" t="s">
        <v>227</v>
      </c>
    </row>
    <row r="2" spans="1:7" x14ac:dyDescent="0.3">
      <c r="B2" s="84"/>
    </row>
    <row r="4" spans="1:7" ht="15.6" x14ac:dyDescent="0.3">
      <c r="A4" s="180" t="s">
        <v>228</v>
      </c>
      <c r="B4" s="181"/>
      <c r="C4" s="139" t="s">
        <v>229</v>
      </c>
      <c r="D4" s="176" t="s">
        <v>230</v>
      </c>
      <c r="E4" s="139" t="s">
        <v>231</v>
      </c>
      <c r="F4" s="176" t="s">
        <v>233</v>
      </c>
      <c r="G4" s="178" t="s">
        <v>234</v>
      </c>
    </row>
    <row r="5" spans="1:7" ht="15.6" x14ac:dyDescent="0.3">
      <c r="A5" s="182"/>
      <c r="B5" s="183"/>
      <c r="C5" s="140" t="s">
        <v>1</v>
      </c>
      <c r="D5" s="177"/>
      <c r="E5" s="140" t="s">
        <v>232</v>
      </c>
      <c r="F5" s="177"/>
      <c r="G5" s="179"/>
    </row>
    <row r="6" spans="1:7" s="149" customFormat="1" ht="20.100000000000001" customHeight="1" x14ac:dyDescent="0.3">
      <c r="A6" s="142" t="s">
        <v>235</v>
      </c>
      <c r="B6" s="143" t="s">
        <v>258</v>
      </c>
      <c r="C6" s="144">
        <v>4045159</v>
      </c>
      <c r="D6" s="145">
        <v>13521800</v>
      </c>
      <c r="E6" s="146"/>
      <c r="F6" s="147">
        <v>1009500</v>
      </c>
      <c r="G6" s="148">
        <f>SUM(C6:F6)</f>
        <v>18576459</v>
      </c>
    </row>
    <row r="7" spans="1:7" s="149" customFormat="1" ht="20.100000000000001" customHeight="1" x14ac:dyDescent="0.3">
      <c r="A7" s="150" t="s">
        <v>236</v>
      </c>
      <c r="B7" s="151" t="s">
        <v>259</v>
      </c>
      <c r="C7" s="152">
        <v>12495502</v>
      </c>
      <c r="D7" s="147">
        <v>3860000</v>
      </c>
      <c r="E7" s="147"/>
      <c r="F7" s="147">
        <v>350000</v>
      </c>
      <c r="G7" s="153">
        <f>SUM(C7:F7)</f>
        <v>16705502</v>
      </c>
    </row>
    <row r="8" spans="1:7" s="149" customFormat="1" ht="20.100000000000001" customHeight="1" x14ac:dyDescent="0.3">
      <c r="A8" s="150" t="s">
        <v>237</v>
      </c>
      <c r="B8" s="151" t="s">
        <v>260</v>
      </c>
      <c r="C8" s="152">
        <v>1321964</v>
      </c>
      <c r="D8" s="147">
        <v>522792</v>
      </c>
      <c r="E8" s="147"/>
      <c r="F8" s="147">
        <v>0</v>
      </c>
      <c r="G8" s="153">
        <f t="shared" ref="G8:G28" si="0">SUM(C8:F8)</f>
        <v>1844756</v>
      </c>
    </row>
    <row r="9" spans="1:7" s="149" customFormat="1" ht="20.100000000000001" customHeight="1" x14ac:dyDescent="0.3">
      <c r="A9" s="150" t="s">
        <v>238</v>
      </c>
      <c r="B9" s="151" t="s">
        <v>261</v>
      </c>
      <c r="C9" s="152">
        <v>2220878</v>
      </c>
      <c r="D9" s="147">
        <v>385792</v>
      </c>
      <c r="E9" s="147"/>
      <c r="F9" s="147">
        <v>0</v>
      </c>
      <c r="G9" s="153">
        <f t="shared" si="0"/>
        <v>2606670</v>
      </c>
    </row>
    <row r="10" spans="1:7" s="149" customFormat="1" ht="20.100000000000001" customHeight="1" x14ac:dyDescent="0.3">
      <c r="A10" s="150" t="s">
        <v>239</v>
      </c>
      <c r="B10" s="151" t="s">
        <v>262</v>
      </c>
      <c r="C10" s="152">
        <v>1397541</v>
      </c>
      <c r="D10" s="147">
        <v>170000</v>
      </c>
      <c r="E10" s="147"/>
      <c r="F10" s="147">
        <v>0</v>
      </c>
      <c r="G10" s="153">
        <f t="shared" si="0"/>
        <v>1567541</v>
      </c>
    </row>
    <row r="11" spans="1:7" s="149" customFormat="1" ht="20.100000000000001" customHeight="1" x14ac:dyDescent="0.3">
      <c r="A11" s="150" t="s">
        <v>240</v>
      </c>
      <c r="B11" s="151" t="s">
        <v>263</v>
      </c>
      <c r="C11" s="152">
        <v>1407113</v>
      </c>
      <c r="D11" s="147">
        <v>356181</v>
      </c>
      <c r="E11" s="147"/>
      <c r="F11" s="154">
        <v>0</v>
      </c>
      <c r="G11" s="153">
        <f t="shared" si="0"/>
        <v>1763294</v>
      </c>
    </row>
    <row r="12" spans="1:7" s="149" customFormat="1" ht="20.100000000000001" customHeight="1" x14ac:dyDescent="0.3">
      <c r="A12" s="150" t="s">
        <v>272</v>
      </c>
      <c r="B12" s="151" t="s">
        <v>264</v>
      </c>
      <c r="C12" s="152">
        <v>3172707</v>
      </c>
      <c r="D12" s="147">
        <v>345792</v>
      </c>
      <c r="E12" s="147"/>
      <c r="F12" s="147">
        <v>0</v>
      </c>
      <c r="G12" s="153">
        <f t="shared" si="0"/>
        <v>3518499</v>
      </c>
    </row>
    <row r="13" spans="1:7" s="149" customFormat="1" ht="20.100000000000001" customHeight="1" x14ac:dyDescent="0.3">
      <c r="A13" s="150" t="s">
        <v>273</v>
      </c>
      <c r="B13" s="151" t="s">
        <v>265</v>
      </c>
      <c r="C13" s="155">
        <v>3436747</v>
      </c>
      <c r="D13" s="147">
        <v>1090000</v>
      </c>
      <c r="E13" s="147"/>
      <c r="F13" s="147">
        <v>0</v>
      </c>
      <c r="G13" s="153">
        <f t="shared" si="0"/>
        <v>4526747</v>
      </c>
    </row>
    <row r="14" spans="1:7" s="149" customFormat="1" ht="20.100000000000001" customHeight="1" x14ac:dyDescent="0.3">
      <c r="A14" s="150" t="s">
        <v>274</v>
      </c>
      <c r="B14" s="151" t="s">
        <v>266</v>
      </c>
      <c r="C14" s="152">
        <v>2002298</v>
      </c>
      <c r="D14" s="147">
        <v>425600</v>
      </c>
      <c r="E14" s="147"/>
      <c r="F14" s="147">
        <v>0</v>
      </c>
      <c r="G14" s="153">
        <f t="shared" si="0"/>
        <v>2427898</v>
      </c>
    </row>
    <row r="15" spans="1:7" s="149" customFormat="1" ht="20.100000000000001" customHeight="1" x14ac:dyDescent="0.3">
      <c r="A15" s="150" t="s">
        <v>275</v>
      </c>
      <c r="B15" s="151" t="s">
        <v>267</v>
      </c>
      <c r="C15" s="152">
        <v>2549287</v>
      </c>
      <c r="D15" s="147">
        <v>1200000</v>
      </c>
      <c r="E15" s="147"/>
      <c r="F15" s="147">
        <v>0</v>
      </c>
      <c r="G15" s="153">
        <f t="shared" si="0"/>
        <v>3749287</v>
      </c>
    </row>
    <row r="16" spans="1:7" s="149" customFormat="1" ht="20.100000000000001" customHeight="1" x14ac:dyDescent="0.3">
      <c r="A16" s="150" t="s">
        <v>280</v>
      </c>
      <c r="B16" s="151" t="s">
        <v>268</v>
      </c>
      <c r="C16" s="144">
        <v>2846419</v>
      </c>
      <c r="D16" s="147">
        <v>220000</v>
      </c>
      <c r="E16" s="147"/>
      <c r="F16" s="147">
        <v>0</v>
      </c>
      <c r="G16" s="153">
        <f t="shared" si="0"/>
        <v>3066419</v>
      </c>
    </row>
    <row r="17" spans="1:7" s="149" customFormat="1" ht="20.100000000000001" customHeight="1" x14ac:dyDescent="0.3">
      <c r="A17" s="150" t="s">
        <v>281</v>
      </c>
      <c r="B17" s="151" t="s">
        <v>269</v>
      </c>
      <c r="C17" s="152">
        <v>1834754</v>
      </c>
      <c r="D17" s="147">
        <v>377000</v>
      </c>
      <c r="E17" s="147"/>
      <c r="F17" s="147">
        <v>0</v>
      </c>
      <c r="G17" s="153">
        <f t="shared" si="0"/>
        <v>2211754</v>
      </c>
    </row>
    <row r="18" spans="1:7" s="149" customFormat="1" ht="20.100000000000001" customHeight="1" x14ac:dyDescent="0.3">
      <c r="A18" s="150" t="s">
        <v>282</v>
      </c>
      <c r="B18" s="151" t="s">
        <v>270</v>
      </c>
      <c r="C18" s="152">
        <v>5824331</v>
      </c>
      <c r="D18" s="147">
        <v>1962400</v>
      </c>
      <c r="E18" s="147"/>
      <c r="F18" s="147">
        <v>0</v>
      </c>
      <c r="G18" s="153">
        <f t="shared" si="0"/>
        <v>7786731</v>
      </c>
    </row>
    <row r="19" spans="1:7" s="149" customFormat="1" ht="20.100000000000001" customHeight="1" x14ac:dyDescent="0.3">
      <c r="A19" s="150" t="s">
        <v>283</v>
      </c>
      <c r="B19" s="151" t="s">
        <v>271</v>
      </c>
      <c r="C19" s="155">
        <v>1533835</v>
      </c>
      <c r="D19" s="147">
        <v>1055807</v>
      </c>
      <c r="E19" s="147"/>
      <c r="F19" s="147">
        <v>0</v>
      </c>
      <c r="G19" s="153">
        <f t="shared" si="0"/>
        <v>2589642</v>
      </c>
    </row>
    <row r="20" spans="1:7" s="149" customFormat="1" ht="20.100000000000001" customHeight="1" x14ac:dyDescent="0.3">
      <c r="A20" s="150" t="s">
        <v>284</v>
      </c>
      <c r="B20" s="151" t="s">
        <v>276</v>
      </c>
      <c r="C20" s="147">
        <v>0</v>
      </c>
      <c r="D20" s="156">
        <v>287200</v>
      </c>
      <c r="E20" s="147"/>
      <c r="F20" s="147">
        <v>0</v>
      </c>
      <c r="G20" s="153">
        <f t="shared" si="0"/>
        <v>287200</v>
      </c>
    </row>
    <row r="21" spans="1:7" s="149" customFormat="1" ht="20.100000000000001" customHeight="1" x14ac:dyDescent="0.3">
      <c r="A21" s="150" t="s">
        <v>285</v>
      </c>
      <c r="B21" s="151" t="s">
        <v>277</v>
      </c>
      <c r="C21" s="147">
        <v>0</v>
      </c>
      <c r="D21" s="147">
        <v>500000</v>
      </c>
      <c r="E21" s="147"/>
      <c r="F21" s="147">
        <v>0</v>
      </c>
      <c r="G21" s="153">
        <f t="shared" si="0"/>
        <v>500000</v>
      </c>
    </row>
    <row r="22" spans="1:7" s="149" customFormat="1" ht="20.100000000000001" customHeight="1" x14ac:dyDescent="0.3">
      <c r="A22" s="150" t="s">
        <v>286</v>
      </c>
      <c r="B22" s="151" t="s">
        <v>278</v>
      </c>
      <c r="C22" s="147">
        <v>0</v>
      </c>
      <c r="D22" s="147">
        <v>30000</v>
      </c>
      <c r="E22" s="147"/>
      <c r="F22" s="147">
        <v>0</v>
      </c>
      <c r="G22" s="153">
        <f t="shared" si="0"/>
        <v>30000</v>
      </c>
    </row>
    <row r="23" spans="1:7" s="149" customFormat="1" ht="20.100000000000001" customHeight="1" x14ac:dyDescent="0.3">
      <c r="A23" s="150" t="s">
        <v>287</v>
      </c>
      <c r="B23" s="151" t="s">
        <v>279</v>
      </c>
      <c r="C23" s="147">
        <v>0</v>
      </c>
      <c r="D23" s="147">
        <v>220000</v>
      </c>
      <c r="E23" s="147"/>
      <c r="F23" s="147">
        <v>0</v>
      </c>
      <c r="G23" s="153">
        <f t="shared" si="0"/>
        <v>220000</v>
      </c>
    </row>
    <row r="24" spans="1:7" s="149" customFormat="1" ht="20.100000000000001" customHeight="1" x14ac:dyDescent="0.3">
      <c r="A24" s="150" t="s">
        <v>288</v>
      </c>
      <c r="B24" s="151" t="s">
        <v>297</v>
      </c>
      <c r="C24" s="147">
        <v>0</v>
      </c>
      <c r="D24" s="147">
        <v>12000</v>
      </c>
      <c r="E24" s="147"/>
      <c r="F24" s="147">
        <v>0</v>
      </c>
      <c r="G24" s="153">
        <f t="shared" si="0"/>
        <v>12000</v>
      </c>
    </row>
    <row r="25" spans="1:7" s="149" customFormat="1" ht="20.100000000000001" customHeight="1" x14ac:dyDescent="0.3">
      <c r="A25" s="157" t="s">
        <v>289</v>
      </c>
      <c r="B25" s="151" t="s">
        <v>292</v>
      </c>
      <c r="C25" s="147">
        <v>0</v>
      </c>
      <c r="D25" s="147">
        <v>12000</v>
      </c>
      <c r="E25" s="147"/>
      <c r="F25" s="147">
        <v>0</v>
      </c>
      <c r="G25" s="153">
        <f t="shared" si="0"/>
        <v>12000</v>
      </c>
    </row>
    <row r="26" spans="1:7" s="149" customFormat="1" ht="20.100000000000001" customHeight="1" x14ac:dyDescent="0.3">
      <c r="A26" s="150" t="s">
        <v>290</v>
      </c>
      <c r="B26" s="151" t="s">
        <v>293</v>
      </c>
      <c r="C26" s="147">
        <v>0</v>
      </c>
      <c r="D26" s="147">
        <v>12000</v>
      </c>
      <c r="E26" s="147"/>
      <c r="F26" s="147">
        <v>0</v>
      </c>
      <c r="G26" s="153">
        <f t="shared" si="0"/>
        <v>12000</v>
      </c>
    </row>
    <row r="27" spans="1:7" s="149" customFormat="1" ht="20.100000000000001" customHeight="1" x14ac:dyDescent="0.3">
      <c r="A27" s="150" t="s">
        <v>291</v>
      </c>
      <c r="B27" s="151" t="s">
        <v>294</v>
      </c>
      <c r="C27" s="147">
        <v>0</v>
      </c>
      <c r="D27" s="147">
        <v>121000</v>
      </c>
      <c r="E27" s="147"/>
      <c r="F27" s="147">
        <v>0</v>
      </c>
      <c r="G27" s="153">
        <f t="shared" si="0"/>
        <v>121000</v>
      </c>
    </row>
    <row r="28" spans="1:7" s="149" customFormat="1" ht="20.100000000000001" customHeight="1" x14ac:dyDescent="0.3">
      <c r="A28" s="150" t="s">
        <v>295</v>
      </c>
      <c r="B28" s="151" t="s">
        <v>296</v>
      </c>
      <c r="C28" s="147">
        <v>0</v>
      </c>
      <c r="D28" s="147">
        <v>36000</v>
      </c>
      <c r="E28" s="147"/>
      <c r="F28" s="147">
        <v>0</v>
      </c>
      <c r="G28" s="153">
        <f t="shared" si="0"/>
        <v>36000</v>
      </c>
    </row>
    <row r="29" spans="1:7" s="149" customFormat="1" ht="20.100000000000001" customHeight="1" x14ac:dyDescent="0.3">
      <c r="A29" s="158"/>
      <c r="B29" s="159"/>
      <c r="C29" s="160">
        <f>SUM(C6:C28)</f>
        <v>46088535</v>
      </c>
      <c r="D29" s="160">
        <f>SUM(D6:D28)</f>
        <v>26723364</v>
      </c>
      <c r="E29" s="161"/>
      <c r="F29" s="160">
        <f>SUM(F6:F28)</f>
        <v>1359500</v>
      </c>
      <c r="G29" s="160">
        <f>SUM(G6:G28)</f>
        <v>74171399</v>
      </c>
    </row>
  </sheetData>
  <mergeCells count="4">
    <mergeCell ref="F4:F5"/>
    <mergeCell ref="D4:D5"/>
    <mergeCell ref="G4:G5"/>
    <mergeCell ref="A4:B5"/>
  </mergeCells>
  <pageMargins left="1.1100000000000001" right="0.25" top="0.53" bottom="0.11" header="0.3" footer="0.1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D16" sqref="D16"/>
    </sheetView>
  </sheetViews>
  <sheetFormatPr defaultRowHeight="14.4" x14ac:dyDescent="0.3"/>
  <cols>
    <col min="1" max="1" width="4.6640625" customWidth="1"/>
    <col min="2" max="2" width="36.33203125" customWidth="1"/>
    <col min="3" max="3" width="31.6640625" customWidth="1"/>
    <col min="4" max="4" width="32.5546875" customWidth="1"/>
    <col min="5" max="5" width="9.109375" customWidth="1"/>
    <col min="6" max="6" width="19.33203125" customWidth="1"/>
    <col min="7" max="7" width="12.33203125" customWidth="1"/>
  </cols>
  <sheetData>
    <row r="1" spans="1:7" x14ac:dyDescent="0.3">
      <c r="G1" s="5"/>
    </row>
    <row r="3" spans="1:7" ht="18" x14ac:dyDescent="0.35">
      <c r="A3" s="185" t="s">
        <v>257</v>
      </c>
      <c r="B3" s="185"/>
      <c r="C3" s="185"/>
      <c r="D3" s="185"/>
      <c r="E3" s="185"/>
      <c r="F3" s="185"/>
      <c r="G3" s="185"/>
    </row>
    <row r="4" spans="1:7" x14ac:dyDescent="0.3">
      <c r="A4" s="165" t="s">
        <v>241</v>
      </c>
      <c r="B4" s="165"/>
      <c r="C4" s="165"/>
      <c r="D4" s="165"/>
      <c r="E4" s="165"/>
      <c r="F4" s="165"/>
      <c r="G4" s="165"/>
    </row>
    <row r="6" spans="1:7" x14ac:dyDescent="0.3">
      <c r="A6" s="186" t="s">
        <v>3</v>
      </c>
      <c r="B6" s="187"/>
      <c r="C6" s="187"/>
      <c r="D6" s="166"/>
      <c r="E6" s="186" t="s">
        <v>242</v>
      </c>
      <c r="F6" s="187"/>
      <c r="G6" s="166"/>
    </row>
    <row r="7" spans="1:7" x14ac:dyDescent="0.3">
      <c r="A7" s="188"/>
      <c r="B7" s="189"/>
      <c r="C7" s="189"/>
      <c r="D7" s="167"/>
      <c r="E7" s="188"/>
      <c r="F7" s="189"/>
      <c r="G7" s="167"/>
    </row>
    <row r="8" spans="1:7" x14ac:dyDescent="0.3">
      <c r="A8" s="6"/>
      <c r="B8" s="4"/>
      <c r="C8" s="4"/>
      <c r="D8" s="4"/>
      <c r="E8" s="6"/>
      <c r="F8" s="4"/>
      <c r="G8" s="82"/>
    </row>
    <row r="9" spans="1:7" x14ac:dyDescent="0.3">
      <c r="A9" s="85" t="s">
        <v>243</v>
      </c>
      <c r="B9" s="8"/>
      <c r="C9" s="8"/>
      <c r="D9" s="8"/>
      <c r="E9" s="7"/>
      <c r="F9" s="8"/>
      <c r="G9" s="83"/>
    </row>
    <row r="10" spans="1:7" ht="15.6" x14ac:dyDescent="0.3">
      <c r="A10" s="7"/>
      <c r="B10" s="8" t="s">
        <v>244</v>
      </c>
      <c r="C10" s="8"/>
      <c r="D10" s="8"/>
      <c r="E10" s="7"/>
      <c r="F10" s="115" t="s">
        <v>245</v>
      </c>
      <c r="G10" s="83"/>
    </row>
    <row r="11" spans="1:7" ht="15.6" x14ac:dyDescent="0.3">
      <c r="A11" s="7"/>
      <c r="B11" s="8" t="s">
        <v>246</v>
      </c>
      <c r="C11" s="8"/>
      <c r="D11" s="8"/>
      <c r="E11" s="86"/>
      <c r="F11" s="115" t="s">
        <v>245</v>
      </c>
      <c r="G11" s="87"/>
    </row>
    <row r="12" spans="1:7" ht="15.6" x14ac:dyDescent="0.3">
      <c r="A12" s="7"/>
      <c r="B12" s="8" t="s">
        <v>247</v>
      </c>
      <c r="C12" s="8"/>
      <c r="D12" s="8"/>
      <c r="E12" s="7"/>
      <c r="F12" s="116">
        <v>1000000</v>
      </c>
      <c r="G12" s="83"/>
    </row>
    <row r="13" spans="1:7" ht="15.6" x14ac:dyDescent="0.3">
      <c r="A13" s="7"/>
      <c r="B13" s="8" t="s">
        <v>248</v>
      </c>
      <c r="C13" s="8"/>
      <c r="D13" s="8"/>
      <c r="E13" s="7"/>
      <c r="F13" s="116">
        <v>2035588.5</v>
      </c>
      <c r="G13" s="83"/>
    </row>
    <row r="14" spans="1:7" ht="15.6" x14ac:dyDescent="0.3">
      <c r="A14" s="7"/>
      <c r="B14" s="8" t="s">
        <v>249</v>
      </c>
      <c r="C14" s="8"/>
      <c r="D14" s="8"/>
      <c r="E14" s="7"/>
      <c r="F14" s="116">
        <v>113595</v>
      </c>
      <c r="G14" s="83"/>
    </row>
    <row r="15" spans="1:7" ht="15.6" x14ac:dyDescent="0.3">
      <c r="A15" s="7"/>
      <c r="B15" s="8" t="s">
        <v>250</v>
      </c>
      <c r="C15" s="8"/>
      <c r="D15" s="8"/>
      <c r="E15" s="7"/>
      <c r="F15" s="116">
        <v>273400</v>
      </c>
      <c r="G15" s="83"/>
    </row>
    <row r="16" spans="1:7" ht="15.6" x14ac:dyDescent="0.3">
      <c r="A16" s="7"/>
      <c r="B16" s="8" t="s">
        <v>251</v>
      </c>
      <c r="C16" s="8"/>
      <c r="D16" s="8" t="s">
        <v>221</v>
      </c>
      <c r="E16" s="7"/>
      <c r="F16" s="116">
        <v>117600</v>
      </c>
      <c r="G16" s="83"/>
    </row>
    <row r="17" spans="1:7" ht="15.6" x14ac:dyDescent="0.3">
      <c r="A17" s="7"/>
      <c r="B17" s="8" t="s">
        <v>252</v>
      </c>
      <c r="C17" s="8"/>
      <c r="D17" s="8"/>
      <c r="E17" s="7"/>
      <c r="F17" s="116">
        <v>3483935</v>
      </c>
      <c r="G17" s="83"/>
    </row>
    <row r="18" spans="1:7" ht="15.6" x14ac:dyDescent="0.3">
      <c r="A18" s="85" t="s">
        <v>253</v>
      </c>
      <c r="B18" s="8"/>
      <c r="C18" s="8"/>
      <c r="D18" s="8"/>
      <c r="E18" s="7"/>
      <c r="F18" s="116"/>
      <c r="G18" s="83"/>
    </row>
    <row r="19" spans="1:7" ht="15.6" x14ac:dyDescent="0.3">
      <c r="A19" s="7"/>
      <c r="B19" s="8" t="s">
        <v>254</v>
      </c>
      <c r="C19" s="8"/>
      <c r="D19" s="8"/>
      <c r="E19" s="7"/>
      <c r="F19" s="116">
        <v>19416106.399999999</v>
      </c>
      <c r="G19" s="83"/>
    </row>
    <row r="20" spans="1:7" ht="15.6" x14ac:dyDescent="0.3">
      <c r="A20" s="7"/>
      <c r="B20" s="8" t="s">
        <v>255</v>
      </c>
      <c r="C20" s="8"/>
      <c r="D20" s="8"/>
      <c r="E20" s="7"/>
      <c r="F20" s="116">
        <v>4979026.5999999996</v>
      </c>
      <c r="G20" s="83"/>
    </row>
    <row r="21" spans="1:7" ht="15.6" x14ac:dyDescent="0.3">
      <c r="A21" s="7"/>
      <c r="B21" s="8" t="s">
        <v>256</v>
      </c>
      <c r="C21" s="8"/>
      <c r="D21" s="8"/>
      <c r="E21" s="7"/>
      <c r="F21" s="116">
        <v>14000</v>
      </c>
      <c r="G21" s="83"/>
    </row>
    <row r="22" spans="1:7" ht="15.6" x14ac:dyDescent="0.3">
      <c r="A22" s="88" t="s">
        <v>234</v>
      </c>
      <c r="B22" s="10"/>
      <c r="C22" s="10"/>
      <c r="D22" s="10"/>
      <c r="E22" s="9"/>
      <c r="F22" s="134">
        <f>SUM(F12:F21)</f>
        <v>31433251.5</v>
      </c>
      <c r="G22" s="89"/>
    </row>
    <row r="24" spans="1:7" s="136" customFormat="1" x14ac:dyDescent="0.3">
      <c r="A24" s="135"/>
    </row>
    <row r="25" spans="1:7" s="136" customFormat="1" x14ac:dyDescent="0.3">
      <c r="A25" s="135" t="s">
        <v>375</v>
      </c>
    </row>
    <row r="26" spans="1:7" s="136" customFormat="1" x14ac:dyDescent="0.3"/>
    <row r="27" spans="1:7" s="135" customFormat="1" x14ac:dyDescent="0.3">
      <c r="D27" s="137"/>
    </row>
    <row r="28" spans="1:7" s="136" customFormat="1" x14ac:dyDescent="0.3">
      <c r="B28" s="137" t="s">
        <v>376</v>
      </c>
      <c r="C28" s="137" t="s">
        <v>378</v>
      </c>
      <c r="D28" s="137" t="s">
        <v>380</v>
      </c>
      <c r="E28" s="191" t="s">
        <v>382</v>
      </c>
      <c r="F28" s="191"/>
      <c r="G28" s="191"/>
    </row>
    <row r="29" spans="1:7" s="136" customFormat="1" x14ac:dyDescent="0.3">
      <c r="B29" s="138" t="s">
        <v>377</v>
      </c>
      <c r="C29" s="138" t="s">
        <v>379</v>
      </c>
      <c r="D29" s="138" t="s">
        <v>381</v>
      </c>
      <c r="E29" s="190" t="s">
        <v>383</v>
      </c>
      <c r="F29" s="190"/>
      <c r="G29" s="190"/>
    </row>
    <row r="30" spans="1:7" s="136" customFormat="1" x14ac:dyDescent="0.3"/>
    <row r="31" spans="1:7" s="136" customFormat="1" x14ac:dyDescent="0.3">
      <c r="A31" s="135"/>
    </row>
    <row r="32" spans="1:7" s="136" customFormat="1" x14ac:dyDescent="0.3"/>
    <row r="33" spans="1:2" s="136" customFormat="1" x14ac:dyDescent="0.3"/>
    <row r="34" spans="1:2" x14ac:dyDescent="0.3">
      <c r="A34" s="84"/>
    </row>
    <row r="35" spans="1:2" x14ac:dyDescent="0.3">
      <c r="A35" s="184"/>
      <c r="B35" s="184"/>
    </row>
  </sheetData>
  <mergeCells count="7">
    <mergeCell ref="A35:B35"/>
    <mergeCell ref="A3:G3"/>
    <mergeCell ref="A4:G4"/>
    <mergeCell ref="A6:D7"/>
    <mergeCell ref="E6:G7"/>
    <mergeCell ref="E29:G29"/>
    <mergeCell ref="E28:G28"/>
  </mergeCells>
  <pageMargins left="1.03" right="0.7" top="0.75" bottom="0.75" header="0.3" footer="0.3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Proposed Appro. by Sector</vt:lpstr>
      <vt:lpstr>2 Proposed Appro. by Office</vt:lpstr>
      <vt:lpstr>3 Summary State. contractual 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2000-06-28T16:01:43Z</cp:lastPrinted>
  <dcterms:created xsi:type="dcterms:W3CDTF">2016-07-15T02:38:30Z</dcterms:created>
  <dcterms:modified xsi:type="dcterms:W3CDTF">2018-08-13T07:15:13Z</dcterms:modified>
</cp:coreProperties>
</file>