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0" yWindow="45" windowWidth="14535" windowHeight="7080"/>
  </bookViews>
  <sheets>
    <sheet name="Sheet1" sheetId="1" r:id="rId1"/>
    <sheet name="Edit" sheetId="4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J107" i="1"/>
  <c r="AH107"/>
  <c r="W108"/>
  <c r="I107"/>
  <c r="H107"/>
  <c r="G107" l="1"/>
  <c r="F196" i="4"/>
  <c r="J196"/>
  <c r="J99"/>
  <c r="K150"/>
  <c r="J51"/>
  <c r="W106" i="1"/>
  <c r="J11" i="4"/>
  <c r="J13"/>
  <c r="J14"/>
  <c r="J15"/>
  <c r="J16"/>
  <c r="J17"/>
  <c r="J18"/>
  <c r="J19"/>
  <c r="J20"/>
  <c r="J21"/>
  <c r="J22"/>
  <c r="J23"/>
  <c r="J24"/>
  <c r="J26"/>
  <c r="J27"/>
  <c r="J28"/>
  <c r="J29"/>
  <c r="J30"/>
  <c r="J31"/>
  <c r="J32"/>
  <c r="F33"/>
  <c r="G33"/>
  <c r="H33"/>
  <c r="J33" l="1"/>
  <c r="J149"/>
  <c r="J166"/>
  <c r="J181"/>
  <c r="I202"/>
  <c r="I203" s="1"/>
  <c r="H202"/>
  <c r="G202"/>
  <c r="F202"/>
  <c r="J201"/>
  <c r="J200"/>
  <c r="J199"/>
  <c r="J198"/>
  <c r="J202" l="1"/>
  <c r="J119" l="1"/>
  <c r="J110"/>
  <c r="J106"/>
  <c r="J104"/>
  <c r="J96"/>
  <c r="J77"/>
  <c r="J75"/>
  <c r="J70"/>
  <c r="J68"/>
  <c r="J53"/>
  <c r="J128"/>
  <c r="J129"/>
  <c r="J130"/>
  <c r="J66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20"/>
  <c r="J121"/>
  <c r="J122"/>
  <c r="J123"/>
  <c r="J124"/>
  <c r="J125"/>
  <c r="J126"/>
  <c r="J127"/>
  <c r="J111"/>
  <c r="J112"/>
  <c r="J113"/>
  <c r="J114"/>
  <c r="J115"/>
  <c r="J116"/>
  <c r="J117"/>
  <c r="J118"/>
  <c r="J107"/>
  <c r="J108"/>
  <c r="J109"/>
  <c r="J105"/>
  <c r="J97"/>
  <c r="J103"/>
  <c r="J88"/>
  <c r="J89"/>
  <c r="J100"/>
  <c r="J98"/>
  <c r="J101"/>
  <c r="J102"/>
  <c r="J69"/>
  <c r="J71"/>
  <c r="J72"/>
  <c r="J73"/>
  <c r="J74"/>
  <c r="J76"/>
  <c r="J78"/>
  <c r="J79"/>
  <c r="J80"/>
  <c r="J81"/>
  <c r="J82"/>
  <c r="J83"/>
  <c r="J84"/>
  <c r="J85"/>
  <c r="J86"/>
  <c r="J87"/>
  <c r="J54"/>
  <c r="J55"/>
  <c r="J56"/>
  <c r="J57"/>
  <c r="J58"/>
  <c r="J59"/>
  <c r="J60"/>
  <c r="J61"/>
  <c r="J62"/>
  <c r="J63"/>
  <c r="J64"/>
  <c r="J65"/>
  <c r="J67"/>
  <c r="J46"/>
  <c r="J47"/>
  <c r="J48"/>
  <c r="J49"/>
  <c r="J50"/>
  <c r="J52"/>
  <c r="AB60" i="1"/>
  <c r="AG108"/>
  <c r="AC108"/>
  <c r="AH58"/>
  <c r="W58"/>
  <c r="W67"/>
  <c r="J150" i="4" l="1"/>
  <c r="J203" s="1"/>
  <c r="X108" i="1"/>
  <c r="AH99"/>
  <c r="AH74"/>
  <c r="AH67"/>
  <c r="AH61"/>
  <c r="AH60"/>
  <c r="AH59"/>
  <c r="AH50"/>
  <c r="AH37"/>
  <c r="AH35"/>
  <c r="AH30"/>
  <c r="AH28"/>
  <c r="AH14"/>
  <c r="AF120"/>
  <c r="AF121"/>
  <c r="AF122"/>
  <c r="AF123"/>
  <c r="AF127"/>
  <c r="AF126"/>
  <c r="AF125"/>
  <c r="AF124"/>
  <c r="AB127"/>
  <c r="AB126"/>
  <c r="AB125"/>
  <c r="AB124"/>
  <c r="AB123"/>
  <c r="AB122"/>
  <c r="AB121"/>
  <c r="AB112"/>
  <c r="AB113"/>
  <c r="AF113" s="1"/>
  <c r="AB114"/>
  <c r="AF114" s="1"/>
  <c r="AB115"/>
  <c r="AF115" s="1"/>
  <c r="AB116"/>
  <c r="AF116" s="1"/>
  <c r="AB117"/>
  <c r="AF117" s="1"/>
  <c r="AB118"/>
  <c r="AF118" s="1"/>
  <c r="AB119"/>
  <c r="AF119" s="1"/>
  <c r="AB120"/>
  <c r="W127"/>
  <c r="AH127" s="1"/>
  <c r="W126"/>
  <c r="AH126" s="1"/>
  <c r="W125"/>
  <c r="AH125" s="1"/>
  <c r="W124"/>
  <c r="AH124" s="1"/>
  <c r="W123"/>
  <c r="AH123" s="1"/>
  <c r="W122"/>
  <c r="AH122" s="1"/>
  <c r="W121"/>
  <c r="AH121" s="1"/>
  <c r="W120"/>
  <c r="AH120" s="1"/>
  <c r="W119"/>
  <c r="W118"/>
  <c r="AH118" s="1"/>
  <c r="W117"/>
  <c r="W116"/>
  <c r="AH116" s="1"/>
  <c r="W115"/>
  <c r="W114"/>
  <c r="AH114" s="1"/>
  <c r="W113"/>
  <c r="W112"/>
  <c r="AB105"/>
  <c r="AH105" s="1"/>
  <c r="AA107"/>
  <c r="J130"/>
  <c r="W83"/>
  <c r="AH83" s="1"/>
  <c r="N107"/>
  <c r="W73"/>
  <c r="AH73" s="1"/>
  <c r="AF97"/>
  <c r="AH97" s="1"/>
  <c r="AF98"/>
  <c r="AH98" s="1"/>
  <c r="AF100"/>
  <c r="AH100" s="1"/>
  <c r="AF101"/>
  <c r="AH101" s="1"/>
  <c r="AF102"/>
  <c r="AH102" s="1"/>
  <c r="AF103"/>
  <c r="AH103" s="1"/>
  <c r="AF104"/>
  <c r="AH104" s="1"/>
  <c r="AF84"/>
  <c r="AH84" s="1"/>
  <c r="AF85"/>
  <c r="AH85" s="1"/>
  <c r="AF86"/>
  <c r="AH86" s="1"/>
  <c r="AF87"/>
  <c r="AH87" s="1"/>
  <c r="AF88"/>
  <c r="AH88" s="1"/>
  <c r="AF89"/>
  <c r="AH89" s="1"/>
  <c r="AF90"/>
  <c r="AH90" s="1"/>
  <c r="AF91"/>
  <c r="AH91" s="1"/>
  <c r="AF92"/>
  <c r="AH92" s="1"/>
  <c r="AF93"/>
  <c r="AH93" s="1"/>
  <c r="AF94"/>
  <c r="AH94" s="1"/>
  <c r="AF95"/>
  <c r="AH95" s="1"/>
  <c r="AF96"/>
  <c r="AH96" s="1"/>
  <c r="AF56"/>
  <c r="AH56" s="1"/>
  <c r="AF57"/>
  <c r="AH57" s="1"/>
  <c r="AF52"/>
  <c r="AF51"/>
  <c r="AF48"/>
  <c r="AH48" s="1"/>
  <c r="AF49"/>
  <c r="AF40"/>
  <c r="AF33"/>
  <c r="AF34"/>
  <c r="AF31"/>
  <c r="AF27"/>
  <c r="AF20"/>
  <c r="AF15"/>
  <c r="AF7"/>
  <c r="AB31"/>
  <c r="AB33"/>
  <c r="AB34"/>
  <c r="AH34" s="1"/>
  <c r="AB52"/>
  <c r="AB53"/>
  <c r="AH53" s="1"/>
  <c r="AB54"/>
  <c r="AH54" s="1"/>
  <c r="AB55"/>
  <c r="AH55" s="1"/>
  <c r="AB7"/>
  <c r="AB15"/>
  <c r="AB20"/>
  <c r="AB27"/>
  <c r="W62"/>
  <c r="AH62" s="1"/>
  <c r="W63"/>
  <c r="AH63" s="1"/>
  <c r="W64"/>
  <c r="AH64" s="1"/>
  <c r="W65"/>
  <c r="AH65" s="1"/>
  <c r="W66"/>
  <c r="AH66" s="1"/>
  <c r="W68"/>
  <c r="AH68" s="1"/>
  <c r="W69"/>
  <c r="AH69" s="1"/>
  <c r="W70"/>
  <c r="AH70" s="1"/>
  <c r="W71"/>
  <c r="AH71" s="1"/>
  <c r="W72"/>
  <c r="AH72" s="1"/>
  <c r="W75"/>
  <c r="AH75" s="1"/>
  <c r="W76"/>
  <c r="AH76" s="1"/>
  <c r="W77"/>
  <c r="AH77" s="1"/>
  <c r="W78"/>
  <c r="AH78" s="1"/>
  <c r="W79"/>
  <c r="AH79" s="1"/>
  <c r="W80"/>
  <c r="AH80" s="1"/>
  <c r="W81"/>
  <c r="AH81" s="1"/>
  <c r="W82"/>
  <c r="AH82" s="1"/>
  <c r="W34"/>
  <c r="W36"/>
  <c r="AH36" s="1"/>
  <c r="W38"/>
  <c r="AH38" s="1"/>
  <c r="W39"/>
  <c r="AH39" s="1"/>
  <c r="W40"/>
  <c r="W41"/>
  <c r="AH41" s="1"/>
  <c r="W42"/>
  <c r="AH42" s="1"/>
  <c r="W43"/>
  <c r="AH43" s="1"/>
  <c r="W44"/>
  <c r="AH44" s="1"/>
  <c r="W45"/>
  <c r="AH45" s="1"/>
  <c r="W46"/>
  <c r="AH46" s="1"/>
  <c r="W47"/>
  <c r="AH47" s="1"/>
  <c r="W51"/>
  <c r="AH51" s="1"/>
  <c r="W52"/>
  <c r="W15"/>
  <c r="AH15" s="1"/>
  <c r="W16"/>
  <c r="AH16" s="1"/>
  <c r="W17"/>
  <c r="AH17" s="1"/>
  <c r="W18"/>
  <c r="AH18" s="1"/>
  <c r="W19"/>
  <c r="AH19" s="1"/>
  <c r="W20"/>
  <c r="AH20" s="1"/>
  <c r="W21"/>
  <c r="AH21" s="1"/>
  <c r="W22"/>
  <c r="AH22" s="1"/>
  <c r="W23"/>
  <c r="AH23" s="1"/>
  <c r="W24"/>
  <c r="AH24" s="1"/>
  <c r="W25"/>
  <c r="AH25" s="1"/>
  <c r="W26"/>
  <c r="AH26" s="1"/>
  <c r="W27"/>
  <c r="AH27" s="1"/>
  <c r="W29"/>
  <c r="AH29" s="1"/>
  <c r="W31"/>
  <c r="AH31" s="1"/>
  <c r="W32"/>
  <c r="AH32" s="1"/>
  <c r="W33"/>
  <c r="AH33" s="1"/>
  <c r="W7"/>
  <c r="AH7" s="1"/>
  <c r="W8"/>
  <c r="AH8" s="1"/>
  <c r="W9"/>
  <c r="AH9" s="1"/>
  <c r="W10"/>
  <c r="AH10" s="1"/>
  <c r="W11"/>
  <c r="AH11" s="1"/>
  <c r="W12"/>
  <c r="AH12" s="1"/>
  <c r="W13"/>
  <c r="AH13" s="1"/>
  <c r="AB108" l="1"/>
  <c r="AH108" s="1"/>
  <c r="AH40"/>
  <c r="AH113"/>
  <c r="AH115"/>
  <c r="AH117"/>
  <c r="AH119"/>
  <c r="AB129"/>
  <c r="W129"/>
  <c r="AF108"/>
  <c r="AF112"/>
  <c r="AF129" s="1"/>
  <c r="AH49"/>
  <c r="AH52"/>
  <c r="H130"/>
  <c r="V130"/>
  <c r="U130"/>
  <c r="T130"/>
  <c r="S130"/>
  <c r="R130"/>
  <c r="Q130"/>
  <c r="P130"/>
  <c r="O130"/>
  <c r="N130"/>
  <c r="N131" s="1"/>
  <c r="AD107"/>
  <c r="V107"/>
  <c r="V131" s="1"/>
  <c r="U107"/>
  <c r="U131" s="1"/>
  <c r="T107"/>
  <c r="T131" s="1"/>
  <c r="S107"/>
  <c r="S131" s="1"/>
  <c r="R107"/>
  <c r="R131" s="1"/>
  <c r="Q107"/>
  <c r="Q131" s="1"/>
  <c r="E107"/>
  <c r="AH106" l="1"/>
  <c r="AH129"/>
  <c r="AH112"/>
  <c r="AH128" s="1"/>
  <c r="H131"/>
  <c r="P107"/>
  <c r="P131" s="1"/>
  <c r="O107"/>
  <c r="O131" s="1"/>
  <c r="Z107"/>
  <c r="Y107"/>
  <c r="L107"/>
  <c r="K107"/>
  <c r="AE130"/>
  <c r="AE131" s="1"/>
  <c r="AD130"/>
  <c r="AD131" s="1"/>
  <c r="AA130"/>
  <c r="Z130"/>
  <c r="Y130"/>
  <c r="M130"/>
  <c r="L130"/>
  <c r="M107"/>
  <c r="M131" s="1"/>
  <c r="K130"/>
  <c r="E130"/>
  <c r="E131" s="1"/>
  <c r="K131" l="1"/>
  <c r="Z131"/>
  <c r="L131"/>
  <c r="Y131"/>
  <c r="AA131"/>
  <c r="J131"/>
  <c r="G130"/>
  <c r="F130" l="1"/>
  <c r="F107"/>
  <c r="G131" l="1"/>
  <c r="F131"/>
  <c r="I130"/>
  <c r="AH130" s="1"/>
  <c r="I131" l="1"/>
  <c r="AF131" s="1"/>
  <c r="H150" i="4"/>
  <c r="G150"/>
  <c r="F150"/>
</calcChain>
</file>

<file path=xl/sharedStrings.xml><?xml version="1.0" encoding="utf-8"?>
<sst xmlns="http://schemas.openxmlformats.org/spreadsheetml/2006/main" count="532" uniqueCount="395">
  <si>
    <t>Particulars</t>
  </si>
  <si>
    <t>Certified Correct:</t>
  </si>
  <si>
    <t>Approved:</t>
  </si>
  <si>
    <t>Maintenance and Other Operating Expenses</t>
  </si>
  <si>
    <t>Traveling Expenses</t>
  </si>
  <si>
    <t>Traveling Expenses - Library</t>
  </si>
  <si>
    <t>Traveling Expenses - HRMO</t>
  </si>
  <si>
    <t>Traveling Expenses - CeC</t>
  </si>
  <si>
    <t>Traveling Expenses - PESO</t>
  </si>
  <si>
    <t>Training and Scholarship Expenses</t>
  </si>
  <si>
    <t>Training Expenses</t>
  </si>
  <si>
    <t>Training Expenses - Library</t>
  </si>
  <si>
    <t>Training Expenses - HRMO</t>
  </si>
  <si>
    <t>Training Expenses - PESO</t>
  </si>
  <si>
    <t>Training Expenses - CeC</t>
  </si>
  <si>
    <t>Supplies and Materials Expenses</t>
  </si>
  <si>
    <t>Office Supplies Expenses - PESO</t>
  </si>
  <si>
    <t>Utility Expenses</t>
  </si>
  <si>
    <t>Electricity Expenses</t>
  </si>
  <si>
    <t>Communications Expenses</t>
  </si>
  <si>
    <t>Telephone Expenses</t>
  </si>
  <si>
    <t>Confidential, Intelligence and Extraordinary Expenses</t>
  </si>
  <si>
    <t>Confidential Expenses</t>
  </si>
  <si>
    <t>General Services</t>
  </si>
  <si>
    <t>Janitorial Services</t>
  </si>
  <si>
    <t>Security Services</t>
  </si>
  <si>
    <t>Other General Services</t>
  </si>
  <si>
    <t>Repairs and Maintenance</t>
  </si>
  <si>
    <t>R/M - Machinery and Equipment (Office Equipment)</t>
  </si>
  <si>
    <t>R/M - Transportation Equipment</t>
  </si>
  <si>
    <t>Taxes, Insurance Premiums and Other Fees</t>
  </si>
  <si>
    <t>Taxes, Duties and Licenses (Renewal of License - firearms)</t>
  </si>
  <si>
    <t>Insurance Expenses</t>
  </si>
  <si>
    <t>Other Maintenance and Operating Expenses</t>
  </si>
  <si>
    <t>Advertising Expenses</t>
  </si>
  <si>
    <t>Representation Expenses</t>
  </si>
  <si>
    <t>Transportation and Delivery Expenses</t>
  </si>
  <si>
    <t>Membership Dues and Contributions to Organizations</t>
  </si>
  <si>
    <t>Subscription Expenses - Library</t>
  </si>
  <si>
    <t>Donations</t>
  </si>
  <si>
    <t>TOTAL - MOOE</t>
  </si>
  <si>
    <t>Capital Outlays</t>
  </si>
  <si>
    <t xml:space="preserve">Office Equipment </t>
  </si>
  <si>
    <t>TOTAL - Capital Outlay</t>
  </si>
  <si>
    <t>Traveling Expenses - Collector</t>
  </si>
  <si>
    <t xml:space="preserve">Fuel, Oil and Lubricants Expenses </t>
  </si>
  <si>
    <t>Postage and Deliveries</t>
  </si>
  <si>
    <t>Printing and Publication Expenses</t>
  </si>
  <si>
    <t>Accountable Forms Expenses</t>
  </si>
  <si>
    <t>Fidelity Bond Premiums</t>
  </si>
  <si>
    <t>Financial Assistance/Subsidy</t>
  </si>
  <si>
    <t>GERMILIZA M. ALANO</t>
  </si>
  <si>
    <t>SALVADOR P. ANTOJADO</t>
  </si>
  <si>
    <t>SPES Wages</t>
  </si>
  <si>
    <t>Jobs Fair</t>
  </si>
  <si>
    <t>Capability Building/Livelihood Skills Training</t>
  </si>
  <si>
    <t>OSCA</t>
  </si>
  <si>
    <t>Day Care Worker</t>
  </si>
  <si>
    <t>Other MOOE</t>
  </si>
  <si>
    <t>Burial and Medical Assistant</t>
  </si>
  <si>
    <t>Conduct of Information Caravan</t>
  </si>
  <si>
    <t>Celebration of Araw ng Kalawit</t>
  </si>
  <si>
    <t>Maintenance of Tourism St. Lights</t>
  </si>
  <si>
    <t>Celebration of SAULOG</t>
  </si>
  <si>
    <t>Peace and Order</t>
  </si>
  <si>
    <t>MDC</t>
  </si>
  <si>
    <t>Health and Nutrition Maternal Child Care</t>
  </si>
  <si>
    <t>Informative Education Campaign</t>
  </si>
  <si>
    <t>Environmental Sanitation</t>
  </si>
  <si>
    <t>Buntis Congress</t>
  </si>
  <si>
    <t>Youth Program</t>
  </si>
  <si>
    <t>Elderly Person w/ Disability</t>
  </si>
  <si>
    <t>Children Program</t>
  </si>
  <si>
    <t>Women Welfare Program</t>
  </si>
  <si>
    <t>Emergency Assistance</t>
  </si>
  <si>
    <t>Child Protection Program</t>
  </si>
  <si>
    <t>Water Dispenser</t>
  </si>
  <si>
    <t>Projector</t>
  </si>
  <si>
    <t>Laptop</t>
  </si>
  <si>
    <t>Swivel Chair</t>
  </si>
  <si>
    <t>Refrigerator</t>
  </si>
  <si>
    <t>Municipal Budget Officer</t>
  </si>
  <si>
    <t>Municipal Chief Executive</t>
  </si>
  <si>
    <t>Machinery and Equipment</t>
  </si>
  <si>
    <t>Mayor's Office</t>
  </si>
  <si>
    <t>SB Legislative</t>
  </si>
  <si>
    <t>SB Secretariat</t>
  </si>
  <si>
    <t>LCR</t>
  </si>
  <si>
    <t>MPDC</t>
  </si>
  <si>
    <t>MBO</t>
  </si>
  <si>
    <t>Accounting</t>
  </si>
  <si>
    <t>Treasurer</t>
  </si>
  <si>
    <t>ENGINEERING</t>
  </si>
  <si>
    <t>Econ.Ent.</t>
  </si>
  <si>
    <t xml:space="preserve">DA </t>
  </si>
  <si>
    <t>HEALTH</t>
  </si>
  <si>
    <t>DSWD</t>
  </si>
  <si>
    <t>DILG</t>
  </si>
  <si>
    <t>MCTC</t>
  </si>
  <si>
    <t>COA</t>
  </si>
  <si>
    <t>TOTAL MOOE &amp; CAPITAL OUTLAY</t>
  </si>
  <si>
    <t>TOTAL</t>
  </si>
  <si>
    <t>ASSESSOR</t>
  </si>
  <si>
    <t>General Revision</t>
  </si>
  <si>
    <t>Office Supplies Expenses Library</t>
  </si>
  <si>
    <t>Office Supplies Expenses - CeC</t>
  </si>
  <si>
    <t>Office Supplies Expenses - BAC</t>
  </si>
  <si>
    <t>Telephone Expenses PESO</t>
  </si>
  <si>
    <t>SPES Orientation</t>
  </si>
  <si>
    <t>Career Advocacy</t>
  </si>
  <si>
    <t>Traveling Expenses - Postal</t>
  </si>
  <si>
    <t xml:space="preserve">Internet Subscription Expenses - </t>
  </si>
  <si>
    <t>Printing &amp; Publication Expenses</t>
  </si>
  <si>
    <t>Accountable Forms Brgy.</t>
  </si>
  <si>
    <t>R/M - Building / Structures (Public Building)</t>
  </si>
  <si>
    <t>R/M - Machinery &amp; Equipment (Const. &amp; Heavy Equipment</t>
  </si>
  <si>
    <t>R/M - Transportation/Equipment (Motorpool)</t>
  </si>
  <si>
    <t xml:space="preserve">Subsidies - Others-MAFC </t>
  </si>
  <si>
    <t>Medical Dental &amp; Laboratory Expenses</t>
  </si>
  <si>
    <t>R/M - Infra Assets (Water Supply)</t>
  </si>
  <si>
    <t>R/M - Machinery &amp; Equipment (Office Equipment)</t>
  </si>
  <si>
    <t>TB DOTS Program</t>
  </si>
  <si>
    <t>Expanded Immunization Program</t>
  </si>
  <si>
    <t>Medical Caravan - (Annual &amp; Quarterly)</t>
  </si>
  <si>
    <t>Araw Medical Outreach</t>
  </si>
  <si>
    <t>NDC (Non Communicable Disease Program</t>
  </si>
  <si>
    <t>Blood Donation Program</t>
  </si>
  <si>
    <t xml:space="preserve">Family Planning Program </t>
  </si>
  <si>
    <t>Health Board</t>
  </si>
  <si>
    <t>Counterpart to 4Ps Program</t>
  </si>
  <si>
    <t>Philhealth for Indigent ACV</t>
  </si>
  <si>
    <t>PNP</t>
  </si>
  <si>
    <t>RTC</t>
  </si>
  <si>
    <t>PPO</t>
  </si>
  <si>
    <t>PAO</t>
  </si>
  <si>
    <t>BOF</t>
  </si>
  <si>
    <t>COMELEC</t>
  </si>
  <si>
    <t xml:space="preserve">Printer </t>
  </si>
  <si>
    <t>Table with Chairs</t>
  </si>
  <si>
    <t>Steel Cabinet</t>
  </si>
  <si>
    <t>Camera (Samsung)-PESO</t>
  </si>
  <si>
    <t>Desktop Microphone</t>
  </si>
  <si>
    <t>Furniture &amp; Fixture</t>
  </si>
  <si>
    <t>GPS</t>
  </si>
  <si>
    <t>MC-XRM 125</t>
  </si>
  <si>
    <t>Extention of MSWDO</t>
  </si>
  <si>
    <t>Aircon</t>
  </si>
  <si>
    <t>Chairs (Ruby)</t>
  </si>
  <si>
    <t>GENERAL PUBLIC SERVICES</t>
  </si>
  <si>
    <t>ECONOMIC SERVICES</t>
  </si>
  <si>
    <t>SOCIAL SERVICES</t>
  </si>
  <si>
    <t xml:space="preserve">TOTAL </t>
  </si>
  <si>
    <t>GENERAL</t>
  </si>
  <si>
    <t>ECONOMIC</t>
  </si>
  <si>
    <t>SOCIAL</t>
  </si>
  <si>
    <t>Celebration of CSC Day</t>
  </si>
  <si>
    <t>Donations VM</t>
  </si>
  <si>
    <t xml:space="preserve"> </t>
  </si>
  <si>
    <t>BAC</t>
  </si>
  <si>
    <t>TOTAL MOOE</t>
  </si>
  <si>
    <t>R/M - Transportation Equipment (Patrol Car)</t>
  </si>
  <si>
    <t>Account Code</t>
  </si>
  <si>
    <t>General Public</t>
  </si>
  <si>
    <t>Social Services</t>
  </si>
  <si>
    <t>Economic Services</t>
  </si>
  <si>
    <t>Other Service</t>
  </si>
  <si>
    <t>Total</t>
  </si>
  <si>
    <t>Services</t>
  </si>
  <si>
    <t>5-02-01</t>
  </si>
  <si>
    <t>5-02-01-010</t>
  </si>
  <si>
    <t>5-02-01-010-1</t>
  </si>
  <si>
    <t>5-02-01-010-2</t>
  </si>
  <si>
    <t>5-02-01-010-3</t>
  </si>
  <si>
    <t>5-02-01-010-4</t>
  </si>
  <si>
    <t>5-02-01-010-5</t>
  </si>
  <si>
    <t>5-02-01-010-6</t>
  </si>
  <si>
    <t>5-02-02</t>
  </si>
  <si>
    <t>5-02-02-010</t>
  </si>
  <si>
    <t>5-02-02-010-1</t>
  </si>
  <si>
    <t>5-02-02-010-2</t>
  </si>
  <si>
    <t>5-02-02-010-3</t>
  </si>
  <si>
    <t>5-02-02-010-4</t>
  </si>
  <si>
    <t>5-02-03</t>
  </si>
  <si>
    <t>5-02-03-010-2</t>
  </si>
  <si>
    <t>5-02-03-010-3</t>
  </si>
  <si>
    <t>5-02-03-010-4</t>
  </si>
  <si>
    <t>5-02-03-020</t>
  </si>
  <si>
    <t>5-02-03-020-1</t>
  </si>
  <si>
    <t>5-02-03-090</t>
  </si>
  <si>
    <t>5-02-04</t>
  </si>
  <si>
    <t>5-02-04-020</t>
  </si>
  <si>
    <t>5-02-05</t>
  </si>
  <si>
    <t>5-02-05-010</t>
  </si>
  <si>
    <t>5-02-05-020</t>
  </si>
  <si>
    <t>5-02-05-020-1</t>
  </si>
  <si>
    <t>5-02-05-030</t>
  </si>
  <si>
    <t>5-02-10</t>
  </si>
  <si>
    <t>5-02-10-010</t>
  </si>
  <si>
    <t>5-02-12</t>
  </si>
  <si>
    <t>5-02-12-020</t>
  </si>
  <si>
    <t>5-02-12-030</t>
  </si>
  <si>
    <t>5-02-13</t>
  </si>
  <si>
    <t>5-02-13-030</t>
  </si>
  <si>
    <t>5-02-13-050</t>
  </si>
  <si>
    <t>5-02-13-060</t>
  </si>
  <si>
    <t>5-02-13-060-1</t>
  </si>
  <si>
    <t>5-02-13-060-2</t>
  </si>
  <si>
    <t>5-02-13-060-3</t>
  </si>
  <si>
    <t>5-02-14-990</t>
  </si>
  <si>
    <t>5-02-16-010</t>
  </si>
  <si>
    <t>5-02-16-020</t>
  </si>
  <si>
    <t>5-02-16-030</t>
  </si>
  <si>
    <t>5-02-99</t>
  </si>
  <si>
    <t>5-02-99-010</t>
  </si>
  <si>
    <t>5-02-99-020</t>
  </si>
  <si>
    <t>5-02-99-030</t>
  </si>
  <si>
    <t>5-02-99-040</t>
  </si>
  <si>
    <t>5-02-99-060</t>
  </si>
  <si>
    <t>5-02-99-070</t>
  </si>
  <si>
    <t>5-02-99-080</t>
  </si>
  <si>
    <t>5-02-99-080-1</t>
  </si>
  <si>
    <t>5-02-99-990</t>
  </si>
  <si>
    <t>5-02-99-990-1</t>
  </si>
  <si>
    <t>5-02-99-990-2</t>
  </si>
  <si>
    <t>5-02-99-990-3</t>
  </si>
  <si>
    <t>5-02-99-990-4</t>
  </si>
  <si>
    <t>5-02-99-990-5</t>
  </si>
  <si>
    <t>5-02-99-990-6</t>
  </si>
  <si>
    <t>5-02-99-990-7</t>
  </si>
  <si>
    <t>5-02-99-990-8</t>
  </si>
  <si>
    <t>5-02-99-990-9</t>
  </si>
  <si>
    <t>5-02-99-990-10</t>
  </si>
  <si>
    <t>5-02-99-990-11</t>
  </si>
  <si>
    <t>5-02-99-990-12</t>
  </si>
  <si>
    <t>5-02-99-990-13</t>
  </si>
  <si>
    <t>5-02-99-990-14</t>
  </si>
  <si>
    <t>5-02-99-990-15</t>
  </si>
  <si>
    <t>5-02-99-990-16</t>
  </si>
  <si>
    <t>5-02-99-990-17</t>
  </si>
  <si>
    <t>5-02-99-990-18</t>
  </si>
  <si>
    <t>5-02-99-990-19</t>
  </si>
  <si>
    <t>5-02-99-990-20</t>
  </si>
  <si>
    <t>5-02-99-990-21</t>
  </si>
  <si>
    <t>5-02-99-990-22</t>
  </si>
  <si>
    <t>5-02-99-990-23</t>
  </si>
  <si>
    <t>5-02-99-990-24</t>
  </si>
  <si>
    <t>5-02-99-990-26</t>
  </si>
  <si>
    <t>5-02-99-990-27</t>
  </si>
  <si>
    <t>5-02-99-990-28</t>
  </si>
  <si>
    <t>5-02-99-990-25</t>
  </si>
  <si>
    <t>5-02-99-990-29</t>
  </si>
  <si>
    <t>LDRRMO</t>
  </si>
  <si>
    <t>Information and Communication Technology Equipment</t>
  </si>
  <si>
    <t>Projector - MSWDO</t>
  </si>
  <si>
    <t>Laptop - MPDC</t>
  </si>
  <si>
    <t>Laptop - LCR</t>
  </si>
  <si>
    <t>Laptop - Accounting</t>
  </si>
  <si>
    <t>laptop - DILG</t>
  </si>
  <si>
    <t>GPS - MPDC</t>
  </si>
  <si>
    <t>GPS - Assessor</t>
  </si>
  <si>
    <t xml:space="preserve">GPS - Engineering </t>
  </si>
  <si>
    <t>Printer -  Mayor's Office</t>
  </si>
  <si>
    <t>Printer - MSWDO</t>
  </si>
  <si>
    <t>Camera Samsung - PESO</t>
  </si>
  <si>
    <t>MC - XRM 125 - Engineering</t>
  </si>
  <si>
    <t>Furniture and Fixtures</t>
  </si>
  <si>
    <t>Furniture &amp; Fixture - Treasurer</t>
  </si>
  <si>
    <t>Furniture &amp; Fixture - Assessor</t>
  </si>
  <si>
    <t>Swivel Chair - Treasurer</t>
  </si>
  <si>
    <t>Table with Chairs - Mayor's Office</t>
  </si>
  <si>
    <t>Table with Chairs - BOF</t>
  </si>
  <si>
    <t>Steel Cabinet Mayor's Office</t>
  </si>
  <si>
    <t>Property, Plant and Equipment</t>
  </si>
  <si>
    <t>Aircon - Secretariat</t>
  </si>
  <si>
    <t>Aircon - MSWDO</t>
  </si>
  <si>
    <t>Water Dispenser - Agriculture</t>
  </si>
  <si>
    <t>Chairs (Ruby) - MSWDO</t>
  </si>
  <si>
    <t>Refrigerator Mayor's Office</t>
  </si>
  <si>
    <t>Extension of Building - MSWDO</t>
  </si>
  <si>
    <t>1-07</t>
  </si>
  <si>
    <t>1-07-05-020</t>
  </si>
  <si>
    <t>1-07-05-020-1</t>
  </si>
  <si>
    <t>1-07-05-020-2</t>
  </si>
  <si>
    <t>1-07-04-010</t>
  </si>
  <si>
    <t>1-07-05-030</t>
  </si>
  <si>
    <t>1-07-05-030-1</t>
  </si>
  <si>
    <t>1-07-05-030-2</t>
  </si>
  <si>
    <t>1-07-07-010</t>
  </si>
  <si>
    <t>1-07-05-020-4</t>
  </si>
  <si>
    <t>Buildings and Other Structures (Public Building)</t>
  </si>
  <si>
    <t>1-07-07-010-1</t>
  </si>
  <si>
    <t>1. Personal Services</t>
  </si>
  <si>
    <t>Salaries and Wages</t>
  </si>
  <si>
    <t>5-01-01</t>
  </si>
  <si>
    <t>Salaries and Wages - Regular</t>
  </si>
  <si>
    <t>5-01-01-010</t>
  </si>
  <si>
    <t>Other Compensation</t>
  </si>
  <si>
    <t>5-01-02</t>
  </si>
  <si>
    <t>Personal Economic Relief Allowance (PERA)</t>
  </si>
  <si>
    <t>5-01-02-010</t>
  </si>
  <si>
    <t>Representation Allowance RA</t>
  </si>
  <si>
    <t>5-01-02-020</t>
  </si>
  <si>
    <t>5-01-02-030</t>
  </si>
  <si>
    <t>Clothing/Uniform Allowance</t>
  </si>
  <si>
    <t>5-01-02-040</t>
  </si>
  <si>
    <t>Subsistence Allowance</t>
  </si>
  <si>
    <t>5-01-02-050</t>
  </si>
  <si>
    <t>Laundry Allowance</t>
  </si>
  <si>
    <t>5-01-02-060</t>
  </si>
  <si>
    <t>Hazard Pay</t>
  </si>
  <si>
    <t>5-01-02-110</t>
  </si>
  <si>
    <t>Longevity Pay</t>
  </si>
  <si>
    <t>5-01-02-120</t>
  </si>
  <si>
    <t>Overtime and Night Pay</t>
  </si>
  <si>
    <t>5-01-02-130</t>
  </si>
  <si>
    <t>Year End Bonus</t>
  </si>
  <si>
    <t>5-01-02-140</t>
  </si>
  <si>
    <t>Mid-Year Bonus</t>
  </si>
  <si>
    <t>Cash Gift</t>
  </si>
  <si>
    <t>5-01-02-150</t>
  </si>
  <si>
    <t>Personnel Benefit Contributions</t>
  </si>
  <si>
    <t>5-01-03</t>
  </si>
  <si>
    <t>Retirement and Life Insurance Premiums</t>
  </si>
  <si>
    <t>5-01-03-010</t>
  </si>
  <si>
    <t>Pag-IBIG Contributions</t>
  </si>
  <si>
    <t>5-01-03-020</t>
  </si>
  <si>
    <t>Philhealth Contributions</t>
  </si>
  <si>
    <t>5-01-03-030</t>
  </si>
  <si>
    <t>Employee Compensation Insurance Premiums</t>
  </si>
  <si>
    <t>5-01-03-040</t>
  </si>
  <si>
    <t>Other Personnel Benefits</t>
  </si>
  <si>
    <t>5-01-04</t>
  </si>
  <si>
    <t xml:space="preserve">   PEI</t>
  </si>
  <si>
    <t>TOTAL - PS</t>
  </si>
  <si>
    <t>PART 4. SUMMARY OF THE FY 2018 PROPOSED NEW APPROPRIATIONS</t>
  </si>
  <si>
    <t>1. Proposed New Appropriations, by Object of Expenses and by Sector</t>
  </si>
  <si>
    <t>4. Special Purpose Appropriations(SPA)</t>
  </si>
  <si>
    <t>20% Development Fund</t>
  </si>
  <si>
    <t>5% LDRRMF</t>
  </si>
  <si>
    <t>Financial Aid to Barangay</t>
  </si>
  <si>
    <t>Terminal Leave Pay/Retirement</t>
  </si>
  <si>
    <t>Total SPA</t>
  </si>
  <si>
    <t>TOTAL APPROPRIATION</t>
  </si>
  <si>
    <t>Printer - Budget Office</t>
  </si>
  <si>
    <t>Swivel Chair - Budget Office</t>
  </si>
  <si>
    <t>Water Dispenser - Budget Office</t>
  </si>
  <si>
    <t>1-07-05-020-3</t>
  </si>
  <si>
    <t>1-07-05-020-5</t>
  </si>
  <si>
    <t>1-07-05-020-6</t>
  </si>
  <si>
    <t>1-07-05-030-3</t>
  </si>
  <si>
    <t>1-07-05-030-4</t>
  </si>
  <si>
    <t>1-07-05-030-5</t>
  </si>
  <si>
    <t>1-07-05-030-6</t>
  </si>
  <si>
    <t>1-07-05-030-7</t>
  </si>
  <si>
    <t>1-07-05-030-8</t>
  </si>
  <si>
    <t>1-07-05-030-9</t>
  </si>
  <si>
    <t>1-07-05-030-10</t>
  </si>
  <si>
    <t>1-07-05-030-11</t>
  </si>
  <si>
    <t>1-07-05-030-12</t>
  </si>
  <si>
    <t>1-07-05-030-13</t>
  </si>
  <si>
    <t>1-07-07-010-2</t>
  </si>
  <si>
    <t>1-07-07-010-3</t>
  </si>
  <si>
    <t>1-07-07-010-4</t>
  </si>
  <si>
    <t>1-07-07-010-5</t>
  </si>
  <si>
    <t>1-07-07-010-6</t>
  </si>
  <si>
    <t>1-07-07-010-7</t>
  </si>
  <si>
    <t>1-07-07-010-8</t>
  </si>
  <si>
    <t>TOTAL CAPITAL OUTLAY</t>
  </si>
  <si>
    <t>4 of 1</t>
  </si>
  <si>
    <t>4 of 4</t>
  </si>
  <si>
    <t>4 of 3</t>
  </si>
  <si>
    <t>4 of 2</t>
  </si>
  <si>
    <t>Sala Set</t>
  </si>
  <si>
    <t>Curtains (Session Hall)</t>
  </si>
  <si>
    <t>1-07-07-010-9</t>
  </si>
  <si>
    <t>1-07-07-010-10</t>
  </si>
  <si>
    <t>5-02-12-990</t>
  </si>
  <si>
    <t>5-05-03-010-1</t>
  </si>
  <si>
    <t>5-02-03-080</t>
  </si>
  <si>
    <t>5-02-12-990-1</t>
  </si>
  <si>
    <t>5-02-12-990-2</t>
  </si>
  <si>
    <t>5-02-12-990-3</t>
  </si>
  <si>
    <t>5-02-12-990-4</t>
  </si>
  <si>
    <t>5-02-12-990-5</t>
  </si>
  <si>
    <t>5-02-12-990-6</t>
  </si>
  <si>
    <t>5-02-12-990-7</t>
  </si>
  <si>
    <t>5-02-12-990-8</t>
  </si>
  <si>
    <t>5-02-12-990-9</t>
  </si>
  <si>
    <t>5-02-13-040</t>
  </si>
  <si>
    <t>5-02-14</t>
  </si>
  <si>
    <t>5-05-06</t>
  </si>
  <si>
    <t>Transportation Equipment(Motor Vehicle)</t>
  </si>
  <si>
    <t>1-07-06-010</t>
  </si>
  <si>
    <t>Transportation Allowance TA</t>
  </si>
  <si>
    <t>Printer - Treasurer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</si>
</sst>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0.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i/>
      <sz val="8"/>
      <color theme="1"/>
      <name val="Lucida Calligraphy"/>
      <family val="4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theme="0" tint="-0.24994659260841701"/>
      </bottom>
      <diagonal/>
    </border>
    <border>
      <left style="thin">
        <color auto="1"/>
      </left>
      <right style="thin">
        <color auto="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thin">
        <color auto="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auto="1"/>
      </left>
      <right style="thin">
        <color auto="1"/>
      </right>
      <top/>
      <bottom style="dotted">
        <color theme="0" tint="-0.24994659260841701"/>
      </bottom>
      <diagonal/>
    </border>
    <border>
      <left style="thin">
        <color auto="1"/>
      </left>
      <right style="thin">
        <color auto="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auto="1"/>
      </left>
      <right style="thin">
        <color auto="1"/>
      </right>
      <top style="dotted">
        <color theme="0" tint="-0.2499465926084170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theme="0" tint="-0.24994659260841701"/>
      </bottom>
      <diagonal/>
    </border>
    <border>
      <left style="thin">
        <color auto="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theme="0" tint="-0.34998626667073579"/>
      </bottom>
      <diagonal/>
    </border>
    <border>
      <left style="thin">
        <color auto="1"/>
      </left>
      <right style="thin">
        <color auto="1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auto="1"/>
      </left>
      <right style="thin">
        <color auto="1"/>
      </right>
      <top style="dotted">
        <color theme="0" tint="-0.34998626667073579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0" xfId="0" applyFont="1" applyBorder="1" applyAlignment="1"/>
    <xf numFmtId="0" fontId="0" fillId="0" borderId="0" xfId="0" applyBorder="1" applyAlignment="1">
      <alignment horizontal="left"/>
    </xf>
    <xf numFmtId="0" fontId="1" fillId="0" borderId="0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0" fillId="0" borderId="0" xfId="0" applyBorder="1" applyAlignment="1"/>
    <xf numFmtId="0" fontId="0" fillId="0" borderId="0" xfId="0" applyFont="1" applyBorder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/>
    <xf numFmtId="0" fontId="0" fillId="0" borderId="0" xfId="0" applyFill="1" applyBorder="1" applyAlignment="1"/>
    <xf numFmtId="0" fontId="1" fillId="0" borderId="9" xfId="0" applyFont="1" applyBorder="1" applyAlignment="1"/>
    <xf numFmtId="0" fontId="1" fillId="0" borderId="0" xfId="0" applyFont="1" applyBorder="1"/>
    <xf numFmtId="0" fontId="0" fillId="0" borderId="4" xfId="0" applyFont="1" applyBorder="1" applyAlignment="1"/>
    <xf numFmtId="0" fontId="0" fillId="0" borderId="9" xfId="0" applyBorder="1" applyAlignment="1">
      <alignment horizontal="left"/>
    </xf>
    <xf numFmtId="0" fontId="7" fillId="0" borderId="0" xfId="0" applyFont="1" applyBorder="1" applyAlignment="1"/>
    <xf numFmtId="0" fontId="0" fillId="0" borderId="10" xfId="0" applyBorder="1" applyAlignment="1"/>
    <xf numFmtId="43" fontId="8" fillId="0" borderId="11" xfId="1" applyFont="1" applyBorder="1"/>
    <xf numFmtId="43" fontId="0" fillId="0" borderId="12" xfId="1" applyFont="1" applyBorder="1" applyAlignment="1">
      <alignment horizontal="center"/>
    </xf>
    <xf numFmtId="43" fontId="0" fillId="0" borderId="12" xfId="1" applyFont="1" applyBorder="1"/>
    <xf numFmtId="43" fontId="0" fillId="0" borderId="13" xfId="1" applyFont="1" applyBorder="1"/>
    <xf numFmtId="43" fontId="6" fillId="0" borderId="13" xfId="1" applyFont="1" applyBorder="1"/>
    <xf numFmtId="43" fontId="1" fillId="0" borderId="13" xfId="1" applyFont="1" applyBorder="1"/>
    <xf numFmtId="43" fontId="6" fillId="0" borderId="13" xfId="1" applyFont="1" applyFill="1" applyBorder="1"/>
    <xf numFmtId="43" fontId="6" fillId="0" borderId="14" xfId="1" applyFont="1" applyBorder="1" applyAlignment="1"/>
    <xf numFmtId="43" fontId="6" fillId="0" borderId="15" xfId="1" applyFont="1" applyBorder="1"/>
    <xf numFmtId="43" fontId="6" fillId="0" borderId="13" xfId="1" applyFont="1" applyBorder="1" applyAlignment="1">
      <alignment horizontal="center"/>
    </xf>
    <xf numFmtId="43" fontId="5" fillId="0" borderId="13" xfId="1" applyFont="1" applyBorder="1"/>
    <xf numFmtId="43" fontId="6" fillId="0" borderId="13" xfId="1" applyFont="1" applyBorder="1" applyAlignment="1"/>
    <xf numFmtId="43" fontId="0" fillId="0" borderId="13" xfId="1" applyFont="1" applyFill="1" applyBorder="1"/>
    <xf numFmtId="43" fontId="5" fillId="0" borderId="13" xfId="1" applyFont="1" applyBorder="1" applyAlignment="1">
      <alignment horizontal="center"/>
    </xf>
    <xf numFmtId="0" fontId="0" fillId="0" borderId="8" xfId="0" applyFill="1" applyBorder="1" applyAlignment="1"/>
    <xf numFmtId="43" fontId="6" fillId="0" borderId="16" xfId="1" applyFont="1" applyBorder="1" applyAlignment="1"/>
    <xf numFmtId="43" fontId="0" fillId="0" borderId="16" xfId="1" applyFont="1" applyBorder="1"/>
    <xf numFmtId="43" fontId="1" fillId="0" borderId="16" xfId="1" applyFont="1" applyBorder="1"/>
    <xf numFmtId="43" fontId="0" fillId="0" borderId="16" xfId="1" applyFont="1" applyFill="1" applyBorder="1"/>
    <xf numFmtId="43" fontId="2" fillId="0" borderId="13" xfId="1" applyFont="1" applyBorder="1"/>
    <xf numFmtId="43" fontId="6" fillId="0" borderId="14" xfId="1" applyFont="1" applyBorder="1"/>
    <xf numFmtId="0" fontId="0" fillId="0" borderId="13" xfId="0" applyBorder="1"/>
    <xf numFmtId="0" fontId="0" fillId="0" borderId="18" xfId="0" applyBorder="1"/>
    <xf numFmtId="43" fontId="5" fillId="0" borderId="16" xfId="1" applyFont="1" applyBorder="1"/>
    <xf numFmtId="0" fontId="0" fillId="0" borderId="17" xfId="0" applyBorder="1"/>
    <xf numFmtId="43" fontId="10" fillId="0" borderId="11" xfId="1" applyFont="1" applyBorder="1"/>
    <xf numFmtId="43" fontId="10" fillId="0" borderId="13" xfId="1" applyFont="1" applyBorder="1"/>
    <xf numFmtId="0" fontId="10" fillId="0" borderId="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3" fontId="10" fillId="0" borderId="12" xfId="1" applyFont="1" applyBorder="1"/>
    <xf numFmtId="0" fontId="10" fillId="0" borderId="0" xfId="0" applyFont="1"/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0" xfId="0" applyFont="1" applyBorder="1"/>
    <xf numFmtId="43" fontId="0" fillId="0" borderId="0" xfId="0" applyNumberFormat="1" applyBorder="1"/>
    <xf numFmtId="43" fontId="0" fillId="0" borderId="0" xfId="1" applyFont="1" applyBorder="1"/>
    <xf numFmtId="0" fontId="0" fillId="0" borderId="5" xfId="0" applyFont="1" applyBorder="1" applyAlignment="1"/>
    <xf numFmtId="0" fontId="0" fillId="0" borderId="7" xfId="0" applyBorder="1" applyAlignment="1"/>
    <xf numFmtId="0" fontId="0" fillId="0" borderId="7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43" fontId="8" fillId="0" borderId="13" xfId="1" applyFont="1" applyBorder="1"/>
    <xf numFmtId="0" fontId="0" fillId="0" borderId="2" xfId="0" applyBorder="1"/>
    <xf numFmtId="43" fontId="10" fillId="0" borderId="0" xfId="1" applyFont="1" applyBorder="1"/>
    <xf numFmtId="43" fontId="12" fillId="0" borderId="13" xfId="1" applyFont="1" applyBorder="1"/>
    <xf numFmtId="43" fontId="13" fillId="0" borderId="13" xfId="1" applyFont="1" applyBorder="1"/>
    <xf numFmtId="0" fontId="10" fillId="0" borderId="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3" fontId="10" fillId="0" borderId="20" xfId="1" applyFont="1" applyBorder="1"/>
    <xf numFmtId="43" fontId="10" fillId="0" borderId="21" xfId="1" applyFont="1" applyBorder="1"/>
    <xf numFmtId="43" fontId="12" fillId="0" borderId="7" xfId="1" applyFont="1" applyBorder="1"/>
    <xf numFmtId="0" fontId="10" fillId="0" borderId="7" xfId="0" applyFont="1" applyBorder="1"/>
    <xf numFmtId="43" fontId="12" fillId="0" borderId="21" xfId="1" applyFont="1" applyBorder="1"/>
    <xf numFmtId="43" fontId="10" fillId="0" borderId="22" xfId="1" applyFont="1" applyBorder="1"/>
    <xf numFmtId="0" fontId="0" fillId="0" borderId="23" xfId="0" applyBorder="1"/>
    <xf numFmtId="0" fontId="0" fillId="0" borderId="24" xfId="0" applyBorder="1"/>
    <xf numFmtId="43" fontId="14" fillId="0" borderId="24" xfId="0" applyNumberFormat="1" applyFont="1" applyBorder="1"/>
    <xf numFmtId="43" fontId="15" fillId="0" borderId="24" xfId="0" applyNumberFormat="1" applyFont="1" applyBorder="1"/>
    <xf numFmtId="43" fontId="17" fillId="0" borderId="24" xfId="1" applyFont="1" applyBorder="1"/>
    <xf numFmtId="43" fontId="0" fillId="0" borderId="24" xfId="1" applyFont="1" applyBorder="1"/>
    <xf numFmtId="43" fontId="16" fillId="0" borderId="24" xfId="1" applyFont="1" applyBorder="1"/>
    <xf numFmtId="0" fontId="0" fillId="0" borderId="25" xfId="0" applyBorder="1"/>
    <xf numFmtId="43" fontId="10" fillId="0" borderId="16" xfId="1" applyFont="1" applyBorder="1"/>
    <xf numFmtId="43" fontId="11" fillId="0" borderId="4" xfId="1" applyFont="1" applyBorder="1" applyAlignment="1">
      <alignment horizontal="center" vertical="center"/>
    </xf>
    <xf numFmtId="43" fontId="11" fillId="0" borderId="9" xfId="1" applyFont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/>
    </xf>
    <xf numFmtId="43" fontId="10" fillId="0" borderId="0" xfId="1" applyFont="1"/>
    <xf numFmtId="43" fontId="10" fillId="0" borderId="5" xfId="1" applyFont="1" applyBorder="1"/>
    <xf numFmtId="43" fontId="10" fillId="0" borderId="7" xfId="1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3" fontId="10" fillId="0" borderId="1" xfId="1" applyFont="1" applyBorder="1"/>
    <xf numFmtId="0" fontId="0" fillId="0" borderId="1" xfId="0" applyBorder="1"/>
    <xf numFmtId="43" fontId="0" fillId="0" borderId="2" xfId="1" applyFont="1" applyBorder="1"/>
    <xf numFmtId="0" fontId="1" fillId="0" borderId="4" xfId="0" applyFont="1" applyBorder="1" applyAlignment="1"/>
    <xf numFmtId="43" fontId="0" fillId="0" borderId="1" xfId="1" applyFont="1" applyBorder="1"/>
    <xf numFmtId="43" fontId="0" fillId="0" borderId="4" xfId="1" applyFont="1" applyBorder="1"/>
    <xf numFmtId="43" fontId="0" fillId="0" borderId="0" xfId="1" applyFont="1"/>
    <xf numFmtId="0" fontId="18" fillId="0" borderId="5" xfId="0" applyFont="1" applyBorder="1"/>
    <xf numFmtId="0" fontId="18" fillId="0" borderId="4" xfId="0" applyFont="1" applyBorder="1"/>
    <xf numFmtId="0" fontId="18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0" xfId="0" applyFont="1"/>
    <xf numFmtId="0" fontId="18" fillId="0" borderId="19" xfId="0" applyFont="1" applyBorder="1"/>
    <xf numFmtId="0" fontId="18" fillId="0" borderId="9" xfId="0" applyFont="1" applyBorder="1"/>
    <xf numFmtId="0" fontId="18" fillId="0" borderId="0" xfId="0" applyFont="1" applyBorder="1"/>
    <xf numFmtId="0" fontId="18" fillId="0" borderId="3" xfId="0" applyFont="1" applyBorder="1" applyAlignment="1">
      <alignment horizontal="center"/>
    </xf>
    <xf numFmtId="43" fontId="10" fillId="0" borderId="4" xfId="1" applyFont="1" applyBorder="1"/>
    <xf numFmtId="43" fontId="0" fillId="0" borderId="4" xfId="0" applyNumberFormat="1" applyBorder="1"/>
    <xf numFmtId="43" fontId="1" fillId="0" borderId="2" xfId="0" applyNumberFormat="1" applyFont="1" applyBorder="1"/>
    <xf numFmtId="49" fontId="0" fillId="0" borderId="2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18" fillId="0" borderId="7" xfId="0" applyFont="1" applyBorder="1"/>
    <xf numFmtId="0" fontId="1" fillId="0" borderId="0" xfId="0" applyFont="1"/>
    <xf numFmtId="0" fontId="10" fillId="0" borderId="2" xfId="0" applyFont="1" applyBorder="1"/>
    <xf numFmtId="43" fontId="20" fillId="0" borderId="2" xfId="1" applyFont="1" applyBorder="1" applyAlignment="1"/>
    <xf numFmtId="43" fontId="6" fillId="0" borderId="2" xfId="1" applyFont="1" applyBorder="1" applyAlignment="1"/>
    <xf numFmtId="0" fontId="0" fillId="0" borderId="8" xfId="0" applyFont="1" applyBorder="1" applyAlignment="1"/>
    <xf numFmtId="0" fontId="0" fillId="0" borderId="8" xfId="0" applyBorder="1" applyAlignment="1"/>
    <xf numFmtId="0" fontId="0" fillId="0" borderId="2" xfId="0" applyBorder="1" applyAlignment="1">
      <alignment horizontal="center"/>
    </xf>
    <xf numFmtId="0" fontId="0" fillId="0" borderId="19" xfId="0" applyBorder="1"/>
    <xf numFmtId="0" fontId="3" fillId="0" borderId="8" xfId="0" applyFont="1" applyBorder="1" applyAlignment="1"/>
    <xf numFmtId="0" fontId="0" fillId="0" borderId="2" xfId="0" applyBorder="1" applyAlignment="1"/>
    <xf numFmtId="0" fontId="1" fillId="0" borderId="1" xfId="0" applyFont="1" applyBorder="1" applyAlignment="1"/>
    <xf numFmtId="43" fontId="0" fillId="0" borderId="1" xfId="1" applyFont="1" applyBorder="1" applyAlignment="1">
      <alignment horizontal="left"/>
    </xf>
    <xf numFmtId="0" fontId="0" fillId="0" borderId="7" xfId="0" applyFont="1" applyBorder="1" applyAlignment="1"/>
    <xf numFmtId="43" fontId="1" fillId="0" borderId="2" xfId="1" applyFont="1" applyBorder="1"/>
    <xf numFmtId="0" fontId="1" fillId="0" borderId="2" xfId="0" applyFont="1" applyBorder="1" applyAlignment="1"/>
    <xf numFmtId="0" fontId="1" fillId="0" borderId="19" xfId="0" applyFont="1" applyBorder="1" applyAlignment="1"/>
    <xf numFmtId="0" fontId="1" fillId="0" borderId="3" xfId="0" applyFont="1" applyBorder="1" applyAlignment="1"/>
    <xf numFmtId="43" fontId="5" fillId="0" borderId="26" xfId="1" applyFont="1" applyBorder="1" applyAlignment="1">
      <alignment horizontal="center"/>
    </xf>
    <xf numFmtId="43" fontId="5" fillId="0" borderId="26" xfId="1" applyFont="1" applyBorder="1"/>
    <xf numFmtId="0" fontId="1" fillId="0" borderId="6" xfId="0" applyFont="1" applyBorder="1" applyAlignment="1"/>
    <xf numFmtId="0" fontId="1" fillId="0" borderId="10" xfId="0" applyFont="1" applyBorder="1" applyAlignment="1"/>
    <xf numFmtId="43" fontId="5" fillId="0" borderId="2" xfId="1" applyFont="1" applyBorder="1" applyAlignment="1">
      <alignment horizontal="center"/>
    </xf>
    <xf numFmtId="43" fontId="5" fillId="0" borderId="2" xfId="1" applyFont="1" applyBorder="1"/>
    <xf numFmtId="43" fontId="20" fillId="0" borderId="2" xfId="1" applyFont="1" applyBorder="1" applyAlignment="1">
      <alignment horizontal="center"/>
    </xf>
    <xf numFmtId="43" fontId="20" fillId="0" borderId="2" xfId="1" applyFont="1" applyBorder="1"/>
    <xf numFmtId="43" fontId="21" fillId="0" borderId="7" xfId="1" applyFont="1" applyBorder="1" applyAlignment="1">
      <alignment horizontal="center"/>
    </xf>
    <xf numFmtId="43" fontId="0" fillId="0" borderId="2" xfId="1" applyFont="1" applyBorder="1" applyAlignment="1"/>
    <xf numFmtId="0" fontId="0" fillId="0" borderId="19" xfId="0" applyFont="1" applyBorder="1" applyAlignment="1"/>
    <xf numFmtId="0" fontId="4" fillId="0" borderId="8" xfId="0" applyFont="1" applyBorder="1" applyAlignment="1">
      <alignment horizontal="left"/>
    </xf>
    <xf numFmtId="0" fontId="19" fillId="0" borderId="4" xfId="0" applyFont="1" applyBorder="1"/>
    <xf numFmtId="0" fontId="1" fillId="0" borderId="8" xfId="0" applyFont="1" applyBorder="1" applyAlignment="1"/>
    <xf numFmtId="0" fontId="1" fillId="0" borderId="7" xfId="0" applyFont="1" applyBorder="1"/>
    <xf numFmtId="43" fontId="22" fillId="0" borderId="26" xfId="1" applyFont="1" applyBorder="1"/>
    <xf numFmtId="43" fontId="6" fillId="0" borderId="2" xfId="1" applyFont="1" applyBorder="1"/>
    <xf numFmtId="43" fontId="23" fillId="0" borderId="2" xfId="1" applyFont="1" applyBorder="1"/>
    <xf numFmtId="43" fontId="24" fillId="0" borderId="2" xfId="1" applyFont="1" applyBorder="1"/>
    <xf numFmtId="43" fontId="25" fillId="0" borderId="2" xfId="0" applyNumberFormat="1" applyFont="1" applyBorder="1"/>
    <xf numFmtId="0" fontId="25" fillId="0" borderId="7" xfId="0" applyFont="1" applyBorder="1" applyAlignment="1"/>
    <xf numFmtId="0" fontId="4" fillId="0" borderId="8" xfId="0" applyFont="1" applyBorder="1" applyAlignment="1"/>
    <xf numFmtId="0" fontId="4" fillId="0" borderId="8" xfId="0" applyFont="1" applyBorder="1"/>
    <xf numFmtId="0" fontId="4" fillId="0" borderId="8" xfId="0" applyFont="1" applyFill="1" applyBorder="1" applyAlignment="1"/>
    <xf numFmtId="43" fontId="26" fillId="0" borderId="2" xfId="1" applyFont="1" applyBorder="1"/>
    <xf numFmtId="43" fontId="19" fillId="0" borderId="2" xfId="0" applyNumberFormat="1" applyFont="1" applyBorder="1"/>
    <xf numFmtId="43" fontId="27" fillId="0" borderId="26" xfId="1" applyFont="1" applyBorder="1"/>
    <xf numFmtId="43" fontId="28" fillId="0" borderId="26" xfId="1" applyFont="1" applyBorder="1"/>
    <xf numFmtId="0" fontId="25" fillId="0" borderId="0" xfId="0" applyFont="1" applyBorder="1" applyAlignment="1"/>
    <xf numFmtId="43" fontId="27" fillId="0" borderId="4" xfId="1" applyFont="1" applyBorder="1"/>
    <xf numFmtId="43" fontId="28" fillId="0" borderId="4" xfId="1" applyFont="1" applyBorder="1"/>
    <xf numFmtId="43" fontId="27" fillId="0" borderId="0" xfId="1" applyFont="1" applyBorder="1"/>
    <xf numFmtId="43" fontId="28" fillId="0" borderId="0" xfId="1" applyFont="1" applyBorder="1"/>
    <xf numFmtId="0" fontId="0" fillId="0" borderId="4" xfId="0" applyBorder="1" applyAlignment="1">
      <alignment horizontal="left"/>
    </xf>
    <xf numFmtId="0" fontId="0" fillId="0" borderId="4" xfId="0" applyBorder="1" applyAlignment="1"/>
    <xf numFmtId="0" fontId="0" fillId="0" borderId="9" xfId="0" applyBorder="1" applyAlignment="1"/>
    <xf numFmtId="0" fontId="25" fillId="0" borderId="4" xfId="0" applyFont="1" applyBorder="1" applyAlignment="1"/>
    <xf numFmtId="0" fontId="29" fillId="0" borderId="0" xfId="0" applyFont="1" applyAlignment="1">
      <alignment horizontal="center"/>
    </xf>
    <xf numFmtId="0" fontId="25" fillId="0" borderId="19" xfId="0" applyFont="1" applyBorder="1" applyAlignment="1"/>
    <xf numFmtId="0" fontId="25" fillId="0" borderId="9" xfId="0" applyFont="1" applyBorder="1" applyAlignment="1"/>
    <xf numFmtId="0" fontId="25" fillId="0" borderId="10" xfId="0" applyFont="1" applyBorder="1" applyAlignment="1"/>
    <xf numFmtId="43" fontId="6" fillId="0" borderId="0" xfId="1" applyFont="1"/>
    <xf numFmtId="43" fontId="6" fillId="0" borderId="2" xfId="1" applyFont="1" applyBorder="1" applyAlignment="1">
      <alignment horizontal="center"/>
    </xf>
    <xf numFmtId="43" fontId="20" fillId="0" borderId="26" xfId="1" applyFont="1" applyBorder="1" applyAlignment="1">
      <alignment horizontal="center"/>
    </xf>
    <xf numFmtId="43" fontId="20" fillId="0" borderId="26" xfId="1" applyFont="1" applyBorder="1"/>
    <xf numFmtId="43" fontId="6" fillId="0" borderId="26" xfId="1" applyFont="1" applyBorder="1"/>
    <xf numFmtId="43" fontId="10" fillId="0" borderId="27" xfId="0" applyNumberFormat="1" applyFont="1" applyBorder="1"/>
    <xf numFmtId="43" fontId="30" fillId="0" borderId="7" xfId="1" applyFont="1" applyFill="1" applyBorder="1"/>
    <xf numFmtId="0" fontId="31" fillId="0" borderId="0" xfId="0" applyFont="1" applyBorder="1"/>
    <xf numFmtId="43" fontId="31" fillId="0" borderId="7" xfId="1" applyFont="1" applyFill="1" applyBorder="1"/>
    <xf numFmtId="43" fontId="32" fillId="0" borderId="0" xfId="0" applyNumberFormat="1" applyFont="1" applyBorder="1"/>
    <xf numFmtId="0" fontId="30" fillId="0" borderId="0" xfId="0" applyFont="1" applyBorder="1"/>
    <xf numFmtId="49" fontId="0" fillId="0" borderId="2" xfId="0" applyNumberFormat="1" applyFont="1" applyBorder="1" applyAlignment="1">
      <alignment horizontal="center"/>
    </xf>
    <xf numFmtId="0" fontId="33" fillId="0" borderId="7" xfId="0" applyFont="1" applyBorder="1" applyAlignment="1"/>
    <xf numFmtId="0" fontId="3" fillId="0" borderId="0" xfId="0" applyFont="1" applyBorder="1" applyAlignment="1">
      <alignment horizontal="left"/>
    </xf>
    <xf numFmtId="0" fontId="3" fillId="0" borderId="8" xfId="0" applyFont="1" applyFill="1" applyBorder="1" applyAlignment="1"/>
    <xf numFmtId="43" fontId="34" fillId="0" borderId="2" xfId="1" applyFont="1" applyBorder="1"/>
    <xf numFmtId="43" fontId="33" fillId="0" borderId="2" xfId="0" applyNumberFormat="1" applyFont="1" applyBorder="1"/>
    <xf numFmtId="43" fontId="32" fillId="0" borderId="7" xfId="1" applyFont="1" applyFill="1" applyBorder="1"/>
    <xf numFmtId="0" fontId="3" fillId="0" borderId="0" xfId="0" applyFont="1"/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3" fontId="14" fillId="0" borderId="1" xfId="0" applyNumberFormat="1" applyFont="1" applyBorder="1" applyAlignment="1">
      <alignment horizontal="center" vertical="center"/>
    </xf>
    <xf numFmtId="43" fontId="14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3" xfId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6"/>
  <sheetViews>
    <sheetView tabSelected="1" topLeftCell="A85" zoomScale="85" zoomScaleNormal="85" workbookViewId="0">
      <pane xSplit="4" topLeftCell="Z1" activePane="topRight" state="frozen"/>
      <selection activeCell="A43" sqref="A43"/>
      <selection pane="topRight" activeCell="AE107" sqref="AE107"/>
    </sheetView>
  </sheetViews>
  <sheetFormatPr defaultRowHeight="15"/>
  <cols>
    <col min="1" max="1" width="1" hidden="1" customWidth="1"/>
    <col min="2" max="2" width="1.5703125" customWidth="1"/>
    <col min="3" max="3" width="1.140625" customWidth="1"/>
    <col min="4" max="4" width="44" customWidth="1"/>
    <col min="5" max="5" width="13.85546875" customWidth="1"/>
    <col min="6" max="6" width="13.28515625" customWidth="1"/>
    <col min="7" max="7" width="12.7109375" customWidth="1"/>
    <col min="8" max="8" width="12.28515625" customWidth="1"/>
    <col min="9" max="9" width="12.140625" customWidth="1"/>
    <col min="10" max="10" width="12" customWidth="1"/>
    <col min="11" max="11" width="11.5703125" customWidth="1"/>
    <col min="12" max="22" width="13.28515625" customWidth="1"/>
    <col min="23" max="23" width="14.42578125" style="53" customWidth="1"/>
    <col min="24" max="24" width="14.42578125" style="94" customWidth="1"/>
    <col min="25" max="25" width="13.140625" customWidth="1"/>
    <col min="26" max="26" width="11.42578125" customWidth="1"/>
    <col min="27" max="27" width="12.28515625" customWidth="1"/>
    <col min="28" max="29" width="13.85546875" style="53" customWidth="1"/>
    <col min="30" max="30" width="12.85546875" customWidth="1"/>
    <col min="31" max="31" width="13.5703125" customWidth="1"/>
    <col min="32" max="33" width="14.28515625" style="53" customWidth="1"/>
    <col min="34" max="34" width="15.42578125" customWidth="1"/>
    <col min="35" max="35" width="14" customWidth="1"/>
    <col min="36" max="36" width="17.5703125" customWidth="1"/>
  </cols>
  <sheetData>
    <row r="1" spans="1:34" ht="15.75">
      <c r="B1" s="4"/>
      <c r="C1" s="4"/>
      <c r="D1" s="65"/>
      <c r="E1" s="212" t="s">
        <v>148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4"/>
      <c r="W1" s="54"/>
      <c r="X1" s="90"/>
      <c r="Y1" s="206" t="s">
        <v>149</v>
      </c>
      <c r="Z1" s="207"/>
      <c r="AA1" s="208"/>
      <c r="AB1" s="48"/>
      <c r="AC1" s="48"/>
      <c r="AD1" s="206" t="s">
        <v>150</v>
      </c>
      <c r="AE1" s="208"/>
    </row>
    <row r="2" spans="1:34" ht="15.75">
      <c r="B2" s="66"/>
      <c r="C2" s="66"/>
      <c r="D2" s="67"/>
      <c r="E2" s="215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7"/>
      <c r="W2" s="55"/>
      <c r="X2" s="91"/>
      <c r="Y2" s="209"/>
      <c r="Z2" s="210"/>
      <c r="AA2" s="211"/>
      <c r="AB2" s="49"/>
      <c r="AC2" s="49"/>
      <c r="AD2" s="209"/>
      <c r="AE2" s="211"/>
    </row>
    <row r="3" spans="1:34">
      <c r="A3" s="2"/>
      <c r="B3" s="2"/>
      <c r="C3" s="1"/>
      <c r="D3" s="224" t="s">
        <v>0</v>
      </c>
      <c r="E3" s="218" t="s">
        <v>84</v>
      </c>
      <c r="F3" s="218" t="s">
        <v>85</v>
      </c>
      <c r="G3" s="227" t="s">
        <v>86</v>
      </c>
      <c r="H3" s="218" t="s">
        <v>88</v>
      </c>
      <c r="I3" s="218" t="s">
        <v>87</v>
      </c>
      <c r="J3" s="218" t="s">
        <v>89</v>
      </c>
      <c r="K3" s="218" t="s">
        <v>90</v>
      </c>
      <c r="L3" s="218" t="s">
        <v>91</v>
      </c>
      <c r="M3" s="218" t="s">
        <v>102</v>
      </c>
      <c r="N3" s="218" t="s">
        <v>97</v>
      </c>
      <c r="O3" s="218" t="s">
        <v>131</v>
      </c>
      <c r="P3" s="218" t="s">
        <v>99</v>
      </c>
      <c r="Q3" s="218" t="s">
        <v>98</v>
      </c>
      <c r="R3" s="218" t="s">
        <v>132</v>
      </c>
      <c r="S3" s="218" t="s">
        <v>133</v>
      </c>
      <c r="T3" s="218" t="s">
        <v>134</v>
      </c>
      <c r="U3" s="218" t="s">
        <v>135</v>
      </c>
      <c r="V3" s="218" t="s">
        <v>136</v>
      </c>
      <c r="W3" s="50" t="s">
        <v>151</v>
      </c>
      <c r="X3" s="92"/>
      <c r="Y3" s="218" t="s">
        <v>92</v>
      </c>
      <c r="Z3" s="218" t="s">
        <v>93</v>
      </c>
      <c r="AA3" s="218" t="s">
        <v>94</v>
      </c>
      <c r="AB3" s="50" t="s">
        <v>151</v>
      </c>
      <c r="AC3" s="50"/>
      <c r="AD3" s="218" t="s">
        <v>95</v>
      </c>
      <c r="AE3" s="218" t="s">
        <v>96</v>
      </c>
      <c r="AF3" s="73" t="s">
        <v>101</v>
      </c>
      <c r="AG3" s="73"/>
      <c r="AH3" s="220" t="s">
        <v>159</v>
      </c>
    </row>
    <row r="4" spans="1:34">
      <c r="A4" s="3"/>
      <c r="B4" s="3"/>
      <c r="C4" s="4"/>
      <c r="D4" s="225"/>
      <c r="E4" s="219"/>
      <c r="F4" s="226"/>
      <c r="G4" s="228"/>
      <c r="H4" s="226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51" t="s">
        <v>152</v>
      </c>
      <c r="X4" s="93"/>
      <c r="Y4" s="219"/>
      <c r="Z4" s="219"/>
      <c r="AA4" s="219"/>
      <c r="AB4" s="51" t="s">
        <v>153</v>
      </c>
      <c r="AC4" s="51"/>
      <c r="AD4" s="219"/>
      <c r="AE4" s="219"/>
      <c r="AF4" s="74" t="s">
        <v>154</v>
      </c>
      <c r="AG4" s="74"/>
      <c r="AH4" s="221"/>
    </row>
    <row r="5" spans="1:34" ht="14.1" customHeight="1">
      <c r="A5" s="8" t="s">
        <v>3</v>
      </c>
      <c r="B5" s="59"/>
      <c r="C5" s="17"/>
      <c r="D5" s="17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52"/>
      <c r="X5" s="52"/>
      <c r="Y5" s="23"/>
      <c r="Z5" s="23"/>
      <c r="AA5" s="23"/>
      <c r="AB5" s="52"/>
      <c r="AC5" s="52"/>
      <c r="AD5" s="23"/>
      <c r="AE5" s="23"/>
      <c r="AF5" s="75"/>
      <c r="AG5" s="95"/>
      <c r="AH5" s="81"/>
    </row>
    <row r="6" spans="1:34" ht="14.1" customHeight="1">
      <c r="A6" s="9"/>
      <c r="B6" s="60" t="s">
        <v>4</v>
      </c>
      <c r="C6" s="10"/>
      <c r="D6" s="5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47"/>
      <c r="X6" s="47"/>
      <c r="Y6" s="24"/>
      <c r="Z6" s="24"/>
      <c r="AA6" s="24"/>
      <c r="AB6" s="47"/>
      <c r="AC6" s="47"/>
      <c r="AD6" s="24"/>
      <c r="AE6" s="24"/>
      <c r="AF6" s="76"/>
      <c r="AG6" s="96"/>
      <c r="AH6" s="82"/>
    </row>
    <row r="7" spans="1:34" ht="14.1" customHeight="1">
      <c r="A7" s="9"/>
      <c r="B7" s="61"/>
      <c r="C7" s="10" t="s">
        <v>4</v>
      </c>
      <c r="D7" s="4"/>
      <c r="E7" s="25">
        <v>400000</v>
      </c>
      <c r="F7" s="24">
        <v>1000000</v>
      </c>
      <c r="G7" s="24">
        <v>50000</v>
      </c>
      <c r="H7" s="24">
        <v>150000</v>
      </c>
      <c r="I7" s="40">
        <v>50000</v>
      </c>
      <c r="J7" s="24">
        <v>85000</v>
      </c>
      <c r="K7" s="24">
        <v>100000</v>
      </c>
      <c r="L7" s="24">
        <v>100000</v>
      </c>
      <c r="M7" s="24">
        <v>80000</v>
      </c>
      <c r="N7" s="24">
        <v>30000</v>
      </c>
      <c r="O7" s="24">
        <v>50000</v>
      </c>
      <c r="P7" s="24">
        <v>30000</v>
      </c>
      <c r="Q7" s="24">
        <v>18000</v>
      </c>
      <c r="R7" s="24"/>
      <c r="S7" s="24"/>
      <c r="T7" s="24"/>
      <c r="U7" s="24">
        <v>15000</v>
      </c>
      <c r="V7" s="24"/>
      <c r="W7" s="47">
        <f t="shared" ref="W7:W13" si="0">SUM(E7:V7)</f>
        <v>2158000</v>
      </c>
      <c r="X7" s="47">
        <v>2158000</v>
      </c>
      <c r="Y7" s="24">
        <v>75000</v>
      </c>
      <c r="Z7" s="24"/>
      <c r="AA7" s="24">
        <v>140000</v>
      </c>
      <c r="AB7" s="47">
        <f>SUM(Y7:AA7)</f>
        <v>215000</v>
      </c>
      <c r="AC7" s="47">
        <v>215000</v>
      </c>
      <c r="AD7" s="24">
        <v>70000</v>
      </c>
      <c r="AE7" s="24">
        <v>65000</v>
      </c>
      <c r="AF7" s="76">
        <f>SUM(AD7:AE7)</f>
        <v>135000</v>
      </c>
      <c r="AG7" s="96">
        <v>135000</v>
      </c>
      <c r="AH7" s="83">
        <f t="shared" ref="AH7:AH38" si="1">SUM(W7,AB7,AF7)</f>
        <v>2508000</v>
      </c>
    </row>
    <row r="8" spans="1:34" ht="14.1" customHeight="1">
      <c r="A8" s="9"/>
      <c r="B8" s="61"/>
      <c r="C8" s="10" t="s">
        <v>5</v>
      </c>
      <c r="D8" s="4"/>
      <c r="E8" s="25">
        <v>20000</v>
      </c>
      <c r="F8" s="24"/>
      <c r="G8" s="24"/>
      <c r="H8" s="24"/>
      <c r="I8" s="26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47">
        <f t="shared" si="0"/>
        <v>20000</v>
      </c>
      <c r="X8" s="47">
        <v>20000</v>
      </c>
      <c r="Y8" s="24"/>
      <c r="Z8" s="24"/>
      <c r="AA8" s="24"/>
      <c r="AB8" s="47"/>
      <c r="AC8" s="47"/>
      <c r="AD8" s="24"/>
      <c r="AE8" s="24"/>
      <c r="AF8" s="76"/>
      <c r="AG8" s="96"/>
      <c r="AH8" s="83">
        <f t="shared" si="1"/>
        <v>20000</v>
      </c>
    </row>
    <row r="9" spans="1:34" ht="14.1" customHeight="1">
      <c r="A9" s="9"/>
      <c r="B9" s="61"/>
      <c r="C9" s="10" t="s">
        <v>6</v>
      </c>
      <c r="D9" s="4"/>
      <c r="E9" s="25">
        <v>25000</v>
      </c>
      <c r="F9" s="24"/>
      <c r="G9" s="24"/>
      <c r="H9" s="24"/>
      <c r="I9" s="26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47">
        <f t="shared" si="0"/>
        <v>25000</v>
      </c>
      <c r="X9" s="47">
        <v>25000</v>
      </c>
      <c r="Y9" s="24"/>
      <c r="Z9" s="24"/>
      <c r="AA9" s="24"/>
      <c r="AB9" s="47"/>
      <c r="AC9" s="47"/>
      <c r="AD9" s="24"/>
      <c r="AE9" s="24"/>
      <c r="AF9" s="76"/>
      <c r="AG9" s="96"/>
      <c r="AH9" s="83">
        <f t="shared" si="1"/>
        <v>25000</v>
      </c>
    </row>
    <row r="10" spans="1:34" ht="14.1" customHeight="1">
      <c r="A10" s="9"/>
      <c r="B10" s="61"/>
      <c r="C10" s="10" t="s">
        <v>7</v>
      </c>
      <c r="D10" s="4"/>
      <c r="E10" s="25">
        <v>20000</v>
      </c>
      <c r="F10" s="24"/>
      <c r="G10" s="24"/>
      <c r="H10" s="24"/>
      <c r="I10" s="26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47">
        <f t="shared" si="0"/>
        <v>20000</v>
      </c>
      <c r="X10" s="47">
        <v>20000</v>
      </c>
      <c r="Y10" s="24"/>
      <c r="Z10" s="24"/>
      <c r="AA10" s="24"/>
      <c r="AB10" s="47"/>
      <c r="AC10" s="47"/>
      <c r="AD10" s="24"/>
      <c r="AE10" s="24"/>
      <c r="AF10" s="76"/>
      <c r="AG10" s="96"/>
      <c r="AH10" s="83">
        <f t="shared" si="1"/>
        <v>20000</v>
      </c>
    </row>
    <row r="11" spans="1:34" ht="14.1" customHeight="1">
      <c r="A11" s="9"/>
      <c r="B11" s="61"/>
      <c r="C11" s="10" t="s">
        <v>8</v>
      </c>
      <c r="D11" s="4"/>
      <c r="E11" s="25">
        <v>25000</v>
      </c>
      <c r="F11" s="24"/>
      <c r="G11" s="24"/>
      <c r="H11" s="24"/>
      <c r="I11" s="26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47">
        <f t="shared" si="0"/>
        <v>25000</v>
      </c>
      <c r="X11" s="47">
        <v>25000</v>
      </c>
      <c r="Y11" s="24"/>
      <c r="Z11" s="24"/>
      <c r="AA11" s="24"/>
      <c r="AB11" s="47"/>
      <c r="AC11" s="47"/>
      <c r="AD11" s="24"/>
      <c r="AE11" s="24"/>
      <c r="AF11" s="76"/>
      <c r="AG11" s="96"/>
      <c r="AH11" s="83">
        <f t="shared" si="1"/>
        <v>25000</v>
      </c>
    </row>
    <row r="12" spans="1:34" ht="14.1" customHeight="1">
      <c r="A12" s="9"/>
      <c r="B12" s="61"/>
      <c r="C12" s="14" t="s">
        <v>110</v>
      </c>
      <c r="D12" s="4"/>
      <c r="E12" s="25">
        <v>5000</v>
      </c>
      <c r="F12" s="24"/>
      <c r="G12" s="24"/>
      <c r="H12" s="24"/>
      <c r="I12" s="26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47">
        <f t="shared" si="0"/>
        <v>5000</v>
      </c>
      <c r="X12" s="47">
        <v>5000</v>
      </c>
      <c r="Y12" s="24"/>
      <c r="Z12" s="24"/>
      <c r="AA12" s="24"/>
      <c r="AB12" s="47"/>
      <c r="AC12" s="47"/>
      <c r="AD12" s="24"/>
      <c r="AE12" s="24"/>
      <c r="AF12" s="76"/>
      <c r="AG12" s="96"/>
      <c r="AH12" s="83">
        <f t="shared" si="1"/>
        <v>5000</v>
      </c>
    </row>
    <row r="13" spans="1:34" ht="14.1" customHeight="1">
      <c r="A13" s="9"/>
      <c r="B13" s="61"/>
      <c r="C13" s="14" t="s">
        <v>44</v>
      </c>
      <c r="D13" s="4"/>
      <c r="E13" s="25"/>
      <c r="F13" s="24"/>
      <c r="G13" s="24"/>
      <c r="H13" s="24"/>
      <c r="I13" s="26"/>
      <c r="J13" s="24"/>
      <c r="K13" s="24"/>
      <c r="L13" s="24">
        <v>80000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47">
        <f t="shared" si="0"/>
        <v>80000</v>
      </c>
      <c r="X13" s="47">
        <v>80000</v>
      </c>
      <c r="Y13" s="24"/>
      <c r="Z13" s="24"/>
      <c r="AA13" s="24"/>
      <c r="AB13" s="47"/>
      <c r="AC13" s="47"/>
      <c r="AD13" s="24"/>
      <c r="AE13" s="24"/>
      <c r="AF13" s="76"/>
      <c r="AG13" s="96"/>
      <c r="AH13" s="83">
        <f t="shared" si="1"/>
        <v>80000</v>
      </c>
    </row>
    <row r="14" spans="1:34" ht="14.1" customHeight="1">
      <c r="A14" s="9"/>
      <c r="B14" s="60" t="s">
        <v>9</v>
      </c>
      <c r="C14" s="10"/>
      <c r="D14" s="10"/>
      <c r="E14" s="25"/>
      <c r="F14" s="24"/>
      <c r="G14" s="24"/>
      <c r="H14" s="24"/>
      <c r="I14" s="26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47"/>
      <c r="X14" s="47"/>
      <c r="Y14" s="24"/>
      <c r="Z14" s="24"/>
      <c r="AA14" s="24"/>
      <c r="AB14" s="47"/>
      <c r="AC14" s="47"/>
      <c r="AD14" s="24"/>
      <c r="AE14" s="24"/>
      <c r="AF14" s="76"/>
      <c r="AG14" s="96"/>
      <c r="AH14" s="83">
        <f t="shared" si="1"/>
        <v>0</v>
      </c>
    </row>
    <row r="15" spans="1:34" ht="14.1" customHeight="1">
      <c r="A15" s="9"/>
      <c r="B15" s="61"/>
      <c r="C15" s="10" t="s">
        <v>10</v>
      </c>
      <c r="D15" s="4"/>
      <c r="E15" s="25">
        <v>200000</v>
      </c>
      <c r="F15" s="24">
        <v>1200000</v>
      </c>
      <c r="G15" s="24">
        <v>50000</v>
      </c>
      <c r="H15" s="24">
        <v>110000</v>
      </c>
      <c r="I15" s="40">
        <v>50000</v>
      </c>
      <c r="J15" s="24">
        <v>90000</v>
      </c>
      <c r="K15" s="24">
        <v>100000</v>
      </c>
      <c r="L15" s="24">
        <v>150000</v>
      </c>
      <c r="M15" s="24">
        <v>80000</v>
      </c>
      <c r="N15" s="24">
        <v>40000</v>
      </c>
      <c r="O15" s="24"/>
      <c r="P15" s="24">
        <v>10000</v>
      </c>
      <c r="Q15" s="24"/>
      <c r="R15" s="24"/>
      <c r="S15" s="24"/>
      <c r="T15" s="24"/>
      <c r="U15" s="24">
        <v>15000</v>
      </c>
      <c r="V15" s="24"/>
      <c r="W15" s="47">
        <f t="shared" ref="W15:W27" si="2">SUM(E15:V15)</f>
        <v>2095000</v>
      </c>
      <c r="X15" s="47">
        <v>2095000</v>
      </c>
      <c r="Y15" s="24">
        <v>85000</v>
      </c>
      <c r="Z15" s="24"/>
      <c r="AA15" s="24">
        <v>90000</v>
      </c>
      <c r="AB15" s="47">
        <f>SUM(Y15:AA15)</f>
        <v>175000</v>
      </c>
      <c r="AC15" s="47">
        <v>175000</v>
      </c>
      <c r="AD15" s="24">
        <v>70000</v>
      </c>
      <c r="AE15" s="24">
        <v>60000</v>
      </c>
      <c r="AF15" s="76">
        <f>SUM(AD15:AE15)</f>
        <v>130000</v>
      </c>
      <c r="AG15" s="96">
        <v>130000</v>
      </c>
      <c r="AH15" s="83">
        <f t="shared" si="1"/>
        <v>2400000</v>
      </c>
    </row>
    <row r="16" spans="1:34" ht="14.1" customHeight="1">
      <c r="A16" s="9"/>
      <c r="B16" s="61"/>
      <c r="C16" s="10" t="s">
        <v>11</v>
      </c>
      <c r="D16" s="4"/>
      <c r="E16" s="25">
        <v>10000</v>
      </c>
      <c r="F16" s="24"/>
      <c r="G16" s="24"/>
      <c r="H16" s="24"/>
      <c r="I16" s="40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47">
        <f t="shared" si="2"/>
        <v>10000</v>
      </c>
      <c r="X16" s="47">
        <v>10000</v>
      </c>
      <c r="Y16" s="24"/>
      <c r="Z16" s="24"/>
      <c r="AA16" s="24"/>
      <c r="AB16" s="47"/>
      <c r="AC16" s="47"/>
      <c r="AD16" s="24"/>
      <c r="AE16" s="24"/>
      <c r="AF16" s="76"/>
      <c r="AG16" s="96"/>
      <c r="AH16" s="83">
        <f t="shared" si="1"/>
        <v>10000</v>
      </c>
    </row>
    <row r="17" spans="1:34" ht="14.1" customHeight="1">
      <c r="A17" s="9"/>
      <c r="B17" s="61"/>
      <c r="C17" s="10" t="s">
        <v>12</v>
      </c>
      <c r="D17" s="4"/>
      <c r="E17" s="25">
        <v>25000</v>
      </c>
      <c r="F17" s="24"/>
      <c r="G17" s="24"/>
      <c r="H17" s="24"/>
      <c r="I17" s="40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47">
        <f t="shared" si="2"/>
        <v>25000</v>
      </c>
      <c r="X17" s="47">
        <v>25000</v>
      </c>
      <c r="Y17" s="24"/>
      <c r="Z17" s="24"/>
      <c r="AA17" s="24"/>
      <c r="AB17" s="47"/>
      <c r="AC17" s="47"/>
      <c r="AD17" s="24"/>
      <c r="AE17" s="24"/>
      <c r="AF17" s="76"/>
      <c r="AG17" s="96"/>
      <c r="AH17" s="83">
        <f t="shared" si="1"/>
        <v>25000</v>
      </c>
    </row>
    <row r="18" spans="1:34" ht="14.1" customHeight="1">
      <c r="A18" s="9"/>
      <c r="B18" s="61"/>
      <c r="C18" s="10" t="s">
        <v>13</v>
      </c>
      <c r="D18" s="4"/>
      <c r="E18" s="25">
        <v>25000</v>
      </c>
      <c r="F18" s="24"/>
      <c r="G18" s="24"/>
      <c r="H18" s="24"/>
      <c r="I18" s="40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47">
        <f t="shared" si="2"/>
        <v>25000</v>
      </c>
      <c r="X18" s="47">
        <v>25000</v>
      </c>
      <c r="Y18" s="24"/>
      <c r="Z18" s="24"/>
      <c r="AA18" s="24"/>
      <c r="AB18" s="47"/>
      <c r="AC18" s="47"/>
      <c r="AD18" s="24"/>
      <c r="AE18" s="24"/>
      <c r="AF18" s="76"/>
      <c r="AG18" s="96"/>
      <c r="AH18" s="83">
        <f t="shared" si="1"/>
        <v>25000</v>
      </c>
    </row>
    <row r="19" spans="1:34" ht="14.1" customHeight="1">
      <c r="A19" s="9"/>
      <c r="B19" s="61"/>
      <c r="C19" s="10" t="s">
        <v>14</v>
      </c>
      <c r="D19" s="4"/>
      <c r="E19" s="25">
        <v>20000</v>
      </c>
      <c r="F19" s="24"/>
      <c r="G19" s="24"/>
      <c r="H19" s="24"/>
      <c r="I19" s="40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47">
        <f t="shared" si="2"/>
        <v>20000</v>
      </c>
      <c r="X19" s="47">
        <v>20000</v>
      </c>
      <c r="Y19" s="24"/>
      <c r="Z19" s="24"/>
      <c r="AA19" s="24"/>
      <c r="AB19" s="47"/>
      <c r="AC19" s="47"/>
      <c r="AD19" s="24"/>
      <c r="AE19" s="24"/>
      <c r="AF19" s="76"/>
      <c r="AG19" s="96"/>
      <c r="AH19" s="83">
        <f t="shared" si="1"/>
        <v>20000</v>
      </c>
    </row>
    <row r="20" spans="1:34" ht="14.1" customHeight="1">
      <c r="A20" s="9"/>
      <c r="B20" s="60" t="s">
        <v>15</v>
      </c>
      <c r="C20" s="10"/>
      <c r="D20" s="10"/>
      <c r="E20" s="25">
        <v>150000</v>
      </c>
      <c r="F20" s="24">
        <v>50000</v>
      </c>
      <c r="G20" s="24">
        <v>100000</v>
      </c>
      <c r="H20" s="24">
        <v>40000</v>
      </c>
      <c r="I20" s="40">
        <v>40000</v>
      </c>
      <c r="J20" s="24">
        <v>60000</v>
      </c>
      <c r="K20" s="24">
        <v>100000</v>
      </c>
      <c r="L20" s="24">
        <v>100000</v>
      </c>
      <c r="M20" s="24">
        <v>60000</v>
      </c>
      <c r="N20" s="24">
        <v>30000</v>
      </c>
      <c r="O20" s="24">
        <v>40000</v>
      </c>
      <c r="P20" s="24">
        <v>40000</v>
      </c>
      <c r="Q20" s="24"/>
      <c r="R20" s="24"/>
      <c r="S20" s="24"/>
      <c r="T20" s="24"/>
      <c r="U20" s="24">
        <v>5000</v>
      </c>
      <c r="V20" s="24"/>
      <c r="W20" s="47">
        <f t="shared" si="2"/>
        <v>815000</v>
      </c>
      <c r="X20" s="47">
        <v>815000</v>
      </c>
      <c r="Y20" s="24">
        <v>35000</v>
      </c>
      <c r="Z20" s="24"/>
      <c r="AA20" s="24">
        <v>30000</v>
      </c>
      <c r="AB20" s="47">
        <f>SUM(Y20:AA20)</f>
        <v>65000</v>
      </c>
      <c r="AC20" s="47">
        <v>65000</v>
      </c>
      <c r="AD20" s="24">
        <v>50000</v>
      </c>
      <c r="AE20" s="24">
        <v>25000</v>
      </c>
      <c r="AF20" s="76">
        <f>SUM(AD20:AE20)</f>
        <v>75000</v>
      </c>
      <c r="AG20" s="96">
        <v>75000</v>
      </c>
      <c r="AH20" s="83">
        <f t="shared" si="1"/>
        <v>955000</v>
      </c>
    </row>
    <row r="21" spans="1:34" ht="14.1" customHeight="1">
      <c r="A21" s="9"/>
      <c r="B21" s="61"/>
      <c r="C21" s="10" t="s">
        <v>104</v>
      </c>
      <c r="D21" s="4"/>
      <c r="E21" s="25">
        <v>10000</v>
      </c>
      <c r="F21" s="24"/>
      <c r="G21" s="24"/>
      <c r="H21" s="24"/>
      <c r="I21" s="40"/>
      <c r="J21" s="24"/>
      <c r="L21" s="24"/>
      <c r="N21" s="24"/>
      <c r="O21" s="24"/>
      <c r="P21" s="24"/>
      <c r="Q21" s="24"/>
      <c r="R21" s="24"/>
      <c r="S21" s="24"/>
      <c r="T21" s="24"/>
      <c r="U21" s="24"/>
      <c r="V21" s="24"/>
      <c r="W21" s="47">
        <f t="shared" si="2"/>
        <v>10000</v>
      </c>
      <c r="X21" s="47">
        <v>10000</v>
      </c>
      <c r="Y21" s="24"/>
      <c r="Z21" s="24"/>
      <c r="AA21" s="24"/>
      <c r="AB21" s="47"/>
      <c r="AC21" s="47"/>
      <c r="AD21" s="24"/>
      <c r="AE21" s="24"/>
      <c r="AF21" s="76"/>
      <c r="AG21" s="96"/>
      <c r="AH21" s="83">
        <f t="shared" si="1"/>
        <v>10000</v>
      </c>
    </row>
    <row r="22" spans="1:34" ht="14.1" customHeight="1">
      <c r="A22" s="9"/>
      <c r="B22" s="61"/>
      <c r="C22" s="10" t="s">
        <v>105</v>
      </c>
      <c r="D22" s="4"/>
      <c r="E22" s="25">
        <v>10000</v>
      </c>
      <c r="F22" s="24"/>
      <c r="G22" s="24"/>
      <c r="H22" s="24"/>
      <c r="I22" s="40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47">
        <f t="shared" si="2"/>
        <v>10000</v>
      </c>
      <c r="X22" s="47">
        <v>10000</v>
      </c>
      <c r="Y22" s="24"/>
      <c r="Z22" s="24"/>
      <c r="AA22" s="24"/>
      <c r="AB22" s="47"/>
      <c r="AC22" s="47"/>
      <c r="AD22" s="24"/>
      <c r="AE22" s="24"/>
      <c r="AF22" s="76"/>
      <c r="AG22" s="96"/>
      <c r="AH22" s="83">
        <f t="shared" si="1"/>
        <v>10000</v>
      </c>
    </row>
    <row r="23" spans="1:34" ht="14.1" customHeight="1">
      <c r="A23" s="9"/>
      <c r="B23" s="61"/>
      <c r="C23" s="10" t="s">
        <v>16</v>
      </c>
      <c r="D23" s="4"/>
      <c r="E23" s="25">
        <v>25000</v>
      </c>
      <c r="F23" s="24"/>
      <c r="G23" s="24"/>
      <c r="H23" s="24"/>
      <c r="I23" s="40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47">
        <f t="shared" si="2"/>
        <v>25000</v>
      </c>
      <c r="X23" s="47">
        <v>25000</v>
      </c>
      <c r="Y23" s="24"/>
      <c r="Z23" s="24"/>
      <c r="AA23" s="24"/>
      <c r="AB23" s="47"/>
      <c r="AC23" s="47"/>
      <c r="AD23" s="24"/>
      <c r="AE23" s="24"/>
      <c r="AF23" s="76"/>
      <c r="AG23" s="96"/>
      <c r="AH23" s="83">
        <f t="shared" si="1"/>
        <v>25000</v>
      </c>
    </row>
    <row r="24" spans="1:34" ht="14.1" customHeight="1">
      <c r="A24" s="9"/>
      <c r="B24" s="61"/>
      <c r="C24" s="10" t="s">
        <v>106</v>
      </c>
      <c r="D24" s="4"/>
      <c r="E24" s="25">
        <v>20000</v>
      </c>
      <c r="F24" s="24"/>
      <c r="G24" s="24"/>
      <c r="H24" s="24"/>
      <c r="I24" s="40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47">
        <f t="shared" si="2"/>
        <v>20000</v>
      </c>
      <c r="X24" s="47">
        <v>20000</v>
      </c>
      <c r="Y24" s="24"/>
      <c r="Z24" s="24"/>
      <c r="AA24" s="24"/>
      <c r="AB24" s="47"/>
      <c r="AC24" s="47"/>
      <c r="AD24" s="24"/>
      <c r="AE24" s="24"/>
      <c r="AF24" s="76"/>
      <c r="AG24" s="96"/>
      <c r="AH24" s="83">
        <f t="shared" si="1"/>
        <v>20000</v>
      </c>
    </row>
    <row r="25" spans="1:34" ht="14.1" customHeight="1">
      <c r="A25" s="9"/>
      <c r="B25" s="61"/>
      <c r="C25" s="10" t="s">
        <v>48</v>
      </c>
      <c r="D25" s="4"/>
      <c r="E25" s="27">
        <v>0</v>
      </c>
      <c r="F25" s="24"/>
      <c r="G25" s="24"/>
      <c r="H25" s="24"/>
      <c r="I25" s="40"/>
      <c r="J25" s="24"/>
      <c r="K25" s="24"/>
      <c r="L25" s="24">
        <v>50000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47">
        <f t="shared" si="2"/>
        <v>50000</v>
      </c>
      <c r="X25" s="47">
        <v>50000</v>
      </c>
      <c r="Y25" s="24"/>
      <c r="Z25" s="24"/>
      <c r="AA25" s="24"/>
      <c r="AB25" s="47"/>
      <c r="AC25" s="47"/>
      <c r="AD25" s="24"/>
      <c r="AE25" s="24"/>
      <c r="AF25" s="76"/>
      <c r="AG25" s="96"/>
      <c r="AH25" s="83">
        <f t="shared" si="1"/>
        <v>50000</v>
      </c>
    </row>
    <row r="26" spans="1:34" ht="14.1" customHeight="1">
      <c r="A26" s="9"/>
      <c r="B26" s="61"/>
      <c r="C26" s="14" t="s">
        <v>113</v>
      </c>
      <c r="D26" s="4"/>
      <c r="E26" s="27"/>
      <c r="F26" s="24"/>
      <c r="G26" s="24"/>
      <c r="H26" s="24"/>
      <c r="I26" s="40"/>
      <c r="J26" s="24"/>
      <c r="K26" s="24"/>
      <c r="L26" s="24">
        <v>50000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47">
        <f t="shared" si="2"/>
        <v>50000</v>
      </c>
      <c r="X26" s="47">
        <v>50000</v>
      </c>
      <c r="Y26" s="24"/>
      <c r="Z26" s="24"/>
      <c r="AA26" s="24"/>
      <c r="AB26" s="47"/>
      <c r="AC26" s="47"/>
      <c r="AD26" s="24"/>
      <c r="AE26" s="24"/>
      <c r="AF26" s="76"/>
      <c r="AG26" s="96"/>
      <c r="AH26" s="83">
        <f t="shared" si="1"/>
        <v>50000</v>
      </c>
    </row>
    <row r="27" spans="1:34" ht="14.1" customHeight="1">
      <c r="A27" s="9"/>
      <c r="B27" s="61"/>
      <c r="C27" s="10" t="s">
        <v>45</v>
      </c>
      <c r="D27" s="4"/>
      <c r="E27" s="25">
        <v>1000000</v>
      </c>
      <c r="F27" s="24">
        <v>250000</v>
      </c>
      <c r="G27" s="24"/>
      <c r="H27" s="24"/>
      <c r="I27" s="40"/>
      <c r="J27" s="24"/>
      <c r="K27" s="24"/>
      <c r="L27" s="24">
        <v>100000</v>
      </c>
      <c r="M27" s="24">
        <v>30000</v>
      </c>
      <c r="N27" s="24"/>
      <c r="O27" s="24">
        <v>75000</v>
      </c>
      <c r="P27" s="24"/>
      <c r="Q27" s="24"/>
      <c r="R27" s="24"/>
      <c r="S27" s="24"/>
      <c r="T27" s="24"/>
      <c r="U27" s="24">
        <v>50000</v>
      </c>
      <c r="V27" s="24"/>
      <c r="W27" s="47">
        <f t="shared" si="2"/>
        <v>1505000</v>
      </c>
      <c r="X27" s="47">
        <v>1505000</v>
      </c>
      <c r="Y27" s="24"/>
      <c r="Z27" s="24">
        <v>120000</v>
      </c>
      <c r="AA27" s="24">
        <v>20000</v>
      </c>
      <c r="AB27" s="47">
        <f>SUM(Y27:AA27)</f>
        <v>140000</v>
      </c>
      <c r="AC27" s="47">
        <v>140000</v>
      </c>
      <c r="AD27" s="24">
        <v>50000</v>
      </c>
      <c r="AE27" s="24"/>
      <c r="AF27" s="76">
        <f>SUM(AD27:AE27)</f>
        <v>50000</v>
      </c>
      <c r="AG27" s="96">
        <v>50000</v>
      </c>
      <c r="AH27" s="83">
        <f t="shared" si="1"/>
        <v>1695000</v>
      </c>
    </row>
    <row r="28" spans="1:34" ht="14.1" customHeight="1">
      <c r="A28" s="9"/>
      <c r="B28" s="60" t="s">
        <v>17</v>
      </c>
      <c r="C28" s="10"/>
      <c r="D28" s="10"/>
      <c r="E28" s="25"/>
      <c r="F28" s="24"/>
      <c r="G28" s="24"/>
      <c r="H28" s="24"/>
      <c r="I28" s="40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47"/>
      <c r="X28" s="47"/>
      <c r="Y28" s="24"/>
      <c r="Z28" s="24"/>
      <c r="AA28" s="24"/>
      <c r="AB28" s="47"/>
      <c r="AC28" s="47"/>
      <c r="AD28" s="24"/>
      <c r="AE28" s="24"/>
      <c r="AF28" s="76"/>
      <c r="AG28" s="96"/>
      <c r="AH28" s="83">
        <f t="shared" si="1"/>
        <v>0</v>
      </c>
    </row>
    <row r="29" spans="1:34" ht="14.1" customHeight="1">
      <c r="A29" s="9"/>
      <c r="B29" s="61"/>
      <c r="C29" s="10" t="s">
        <v>18</v>
      </c>
      <c r="D29" s="4"/>
      <c r="E29" s="25">
        <v>1000000</v>
      </c>
      <c r="F29" s="24"/>
      <c r="G29" s="24"/>
      <c r="H29" s="24"/>
      <c r="I29" s="40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47">
        <f>SUM(E29:V29)</f>
        <v>1000000</v>
      </c>
      <c r="X29" s="47">
        <v>1000000</v>
      </c>
      <c r="Y29" s="24"/>
      <c r="Z29" s="24"/>
      <c r="AA29" s="24"/>
      <c r="AB29" s="47"/>
      <c r="AC29" s="47"/>
      <c r="AD29" s="24"/>
      <c r="AE29" s="24"/>
      <c r="AF29" s="76"/>
      <c r="AG29" s="96"/>
      <c r="AH29" s="83">
        <f t="shared" si="1"/>
        <v>1000000</v>
      </c>
    </row>
    <row r="30" spans="1:34" ht="14.1" customHeight="1">
      <c r="A30" s="9"/>
      <c r="B30" s="60" t="s">
        <v>19</v>
      </c>
      <c r="C30" s="10"/>
      <c r="D30" s="10"/>
      <c r="E30" s="25"/>
      <c r="F30" s="24"/>
      <c r="G30" s="24"/>
      <c r="H30" s="24"/>
      <c r="I30" s="40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47"/>
      <c r="X30" s="47"/>
      <c r="Y30" s="24"/>
      <c r="Z30" s="24"/>
      <c r="AA30" s="24"/>
      <c r="AB30" s="47"/>
      <c r="AC30" s="47"/>
      <c r="AD30" s="24"/>
      <c r="AE30" s="24"/>
      <c r="AF30" s="76"/>
      <c r="AG30" s="96"/>
      <c r="AH30" s="83">
        <f t="shared" si="1"/>
        <v>0</v>
      </c>
    </row>
    <row r="31" spans="1:34" ht="14.1" customHeight="1">
      <c r="A31" s="9"/>
      <c r="B31" s="61"/>
      <c r="C31" s="10" t="s">
        <v>20</v>
      </c>
      <c r="D31" s="4"/>
      <c r="E31" s="25">
        <v>51600</v>
      </c>
      <c r="F31" s="24">
        <v>250000</v>
      </c>
      <c r="G31" s="24">
        <v>21600</v>
      </c>
      <c r="H31" s="24">
        <v>21600</v>
      </c>
      <c r="I31" s="40">
        <v>30000</v>
      </c>
      <c r="J31" s="24">
        <v>30000</v>
      </c>
      <c r="K31" s="24">
        <v>21600</v>
      </c>
      <c r="L31" s="24">
        <v>30000</v>
      </c>
      <c r="M31" s="24">
        <v>21600</v>
      </c>
      <c r="N31" s="24">
        <v>7200</v>
      </c>
      <c r="O31" s="24"/>
      <c r="P31" s="24">
        <v>12000</v>
      </c>
      <c r="Q31" s="24"/>
      <c r="R31" s="24"/>
      <c r="S31" s="24"/>
      <c r="T31" s="24"/>
      <c r="U31" s="24"/>
      <c r="V31" s="24"/>
      <c r="W31" s="47">
        <f>SUM(E31:V31)</f>
        <v>497200</v>
      </c>
      <c r="X31" s="47">
        <v>497200</v>
      </c>
      <c r="Y31" s="24">
        <v>30000</v>
      </c>
      <c r="Z31" s="24"/>
      <c r="AA31" s="24">
        <v>21000</v>
      </c>
      <c r="AB31" s="47">
        <f>SUM(Y31:AA31)</f>
        <v>51000</v>
      </c>
      <c r="AC31" s="47">
        <v>51000</v>
      </c>
      <c r="AD31" s="24">
        <v>22000</v>
      </c>
      <c r="AE31" s="24">
        <v>32000</v>
      </c>
      <c r="AF31" s="76">
        <f>SUM(AD31:AE31)</f>
        <v>54000</v>
      </c>
      <c r="AG31" s="96">
        <v>54000</v>
      </c>
      <c r="AH31" s="83">
        <f t="shared" si="1"/>
        <v>602200</v>
      </c>
    </row>
    <row r="32" spans="1:34" ht="14.1" customHeight="1">
      <c r="A32" s="9"/>
      <c r="B32" s="61"/>
      <c r="C32" s="14" t="s">
        <v>107</v>
      </c>
      <c r="D32" s="4"/>
      <c r="E32" s="25">
        <v>7200</v>
      </c>
      <c r="F32" s="24"/>
      <c r="G32" s="24"/>
      <c r="H32" s="24"/>
      <c r="I32" s="40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47">
        <f>SUM(E32:V32)</f>
        <v>7200</v>
      </c>
      <c r="X32" s="47">
        <v>7200</v>
      </c>
      <c r="Y32" s="24"/>
      <c r="Z32" s="24"/>
      <c r="AA32" s="24"/>
      <c r="AB32" s="47"/>
      <c r="AC32" s="47"/>
      <c r="AD32" s="24"/>
      <c r="AE32" s="24"/>
      <c r="AF32" s="76"/>
      <c r="AG32" s="96"/>
      <c r="AH32" s="83">
        <f t="shared" si="1"/>
        <v>7200</v>
      </c>
    </row>
    <row r="33" spans="1:34" ht="14.1" customHeight="1">
      <c r="A33" s="9"/>
      <c r="B33" s="61"/>
      <c r="C33" s="10" t="s">
        <v>111</v>
      </c>
      <c r="D33" s="4"/>
      <c r="E33" s="25">
        <v>50000</v>
      </c>
      <c r="F33" s="24"/>
      <c r="G33" s="24">
        <v>24192</v>
      </c>
      <c r="H33" s="24">
        <v>24192</v>
      </c>
      <c r="I33" s="40"/>
      <c r="J33" s="24">
        <v>25000</v>
      </c>
      <c r="K33" s="24">
        <v>24192</v>
      </c>
      <c r="L33" s="24">
        <v>25000</v>
      </c>
      <c r="M33" s="24">
        <v>25000</v>
      </c>
      <c r="N33" s="24"/>
      <c r="O33" s="24"/>
      <c r="P33" s="24"/>
      <c r="Q33" s="24"/>
      <c r="R33" s="24"/>
      <c r="S33" s="24"/>
      <c r="T33" s="24"/>
      <c r="U33" s="24"/>
      <c r="V33" s="24"/>
      <c r="W33" s="47">
        <f>SUM(E33:V33)</f>
        <v>197576</v>
      </c>
      <c r="X33" s="47">
        <v>197576</v>
      </c>
      <c r="Y33" s="24">
        <v>25000</v>
      </c>
      <c r="Z33" s="24"/>
      <c r="AA33" s="24"/>
      <c r="AB33" s="47">
        <f>SUM(Y33:AA33)</f>
        <v>25000</v>
      </c>
      <c r="AC33" s="47">
        <v>25000</v>
      </c>
      <c r="AD33" s="24">
        <v>18400</v>
      </c>
      <c r="AE33" s="24"/>
      <c r="AF33" s="76">
        <f>SUM(AD33:AE33)</f>
        <v>18400</v>
      </c>
      <c r="AG33" s="96">
        <v>18400</v>
      </c>
      <c r="AH33" s="83">
        <f t="shared" si="1"/>
        <v>240976</v>
      </c>
    </row>
    <row r="34" spans="1:34" ht="14.1" customHeight="1">
      <c r="A34" s="9"/>
      <c r="B34" s="61"/>
      <c r="C34" s="10" t="s">
        <v>46</v>
      </c>
      <c r="D34" s="4"/>
      <c r="E34" s="25"/>
      <c r="F34" s="24"/>
      <c r="G34" s="24">
        <v>1000</v>
      </c>
      <c r="H34" s="24"/>
      <c r="I34" s="26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47">
        <f>SUM(E34:V34)</f>
        <v>1000</v>
      </c>
      <c r="X34" s="47">
        <v>1000</v>
      </c>
      <c r="Y34" s="24"/>
      <c r="Z34" s="24"/>
      <c r="AA34" s="24">
        <v>1000</v>
      </c>
      <c r="AB34" s="47">
        <f>SUM(Y34:AA34)</f>
        <v>1000</v>
      </c>
      <c r="AC34" s="47">
        <v>1000</v>
      </c>
      <c r="AD34" s="24">
        <v>2000</v>
      </c>
      <c r="AE34" s="24"/>
      <c r="AF34" s="76">
        <f>SUM(AD34:AE34)</f>
        <v>2000</v>
      </c>
      <c r="AG34" s="96">
        <v>2000</v>
      </c>
      <c r="AH34" s="83">
        <f t="shared" si="1"/>
        <v>4000</v>
      </c>
    </row>
    <row r="35" spans="1:34" ht="14.1" customHeight="1">
      <c r="A35" s="9"/>
      <c r="B35" s="60" t="s">
        <v>21</v>
      </c>
      <c r="C35" s="10"/>
      <c r="D35" s="10"/>
      <c r="E35" s="25"/>
      <c r="F35" s="24"/>
      <c r="G35" s="24"/>
      <c r="H35" s="24"/>
      <c r="I35" s="26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47"/>
      <c r="X35" s="47"/>
      <c r="Y35" s="24"/>
      <c r="Z35" s="24"/>
      <c r="AA35" s="24"/>
      <c r="AB35" s="47"/>
      <c r="AC35" s="47"/>
      <c r="AD35" s="24"/>
      <c r="AE35" s="24"/>
      <c r="AF35" s="76"/>
      <c r="AG35" s="96"/>
      <c r="AH35" s="83">
        <f t="shared" si="1"/>
        <v>0</v>
      </c>
    </row>
    <row r="36" spans="1:34" ht="14.1" customHeight="1">
      <c r="A36" s="9"/>
      <c r="B36" s="61"/>
      <c r="C36" s="10" t="s">
        <v>22</v>
      </c>
      <c r="D36" s="4"/>
      <c r="E36" s="25">
        <v>600000</v>
      </c>
      <c r="F36" s="24"/>
      <c r="G36" s="24"/>
      <c r="H36" s="24"/>
      <c r="I36" s="26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47">
        <f>SUM(E36:V36)</f>
        <v>600000</v>
      </c>
      <c r="X36" s="47">
        <v>600000</v>
      </c>
      <c r="Y36" s="24"/>
      <c r="Z36" s="24"/>
      <c r="AA36" s="24"/>
      <c r="AB36" s="47"/>
      <c r="AC36" s="47"/>
      <c r="AD36" s="24"/>
      <c r="AE36" s="24"/>
      <c r="AF36" s="76"/>
      <c r="AG36" s="96"/>
      <c r="AH36" s="83">
        <f t="shared" si="1"/>
        <v>600000</v>
      </c>
    </row>
    <row r="37" spans="1:34" ht="14.1" customHeight="1">
      <c r="A37" s="9"/>
      <c r="B37" s="60" t="s">
        <v>23</v>
      </c>
      <c r="C37" s="10"/>
      <c r="D37" s="10"/>
      <c r="E37" s="25"/>
      <c r="F37" s="24"/>
      <c r="G37" s="24"/>
      <c r="H37" s="24"/>
      <c r="I37" s="26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47"/>
      <c r="X37" s="47"/>
      <c r="Y37" s="24"/>
      <c r="Z37" s="24"/>
      <c r="AA37" s="24"/>
      <c r="AB37" s="47"/>
      <c r="AC37" s="47"/>
      <c r="AD37" s="24"/>
      <c r="AE37" s="24"/>
      <c r="AF37" s="76"/>
      <c r="AG37" s="96"/>
      <c r="AH37" s="83">
        <f t="shared" si="1"/>
        <v>0</v>
      </c>
    </row>
    <row r="38" spans="1:34" ht="14.1" customHeight="1">
      <c r="A38" s="9"/>
      <c r="B38" s="61"/>
      <c r="C38" s="10" t="s">
        <v>24</v>
      </c>
      <c r="D38" s="4"/>
      <c r="E38" s="25">
        <v>300000</v>
      </c>
      <c r="F38" s="24"/>
      <c r="G38" s="24"/>
      <c r="H38" s="24"/>
      <c r="I38" s="26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47">
        <f t="shared" ref="W38:W47" si="3">SUM(E38:V38)</f>
        <v>300000</v>
      </c>
      <c r="X38" s="47">
        <v>300000</v>
      </c>
      <c r="Y38" s="24"/>
      <c r="Z38" s="24"/>
      <c r="AA38" s="24"/>
      <c r="AB38" s="47"/>
      <c r="AC38" s="47"/>
      <c r="AD38" s="24"/>
      <c r="AE38" s="24"/>
      <c r="AF38" s="76"/>
      <c r="AG38" s="96"/>
      <c r="AH38" s="83">
        <f t="shared" si="1"/>
        <v>300000</v>
      </c>
    </row>
    <row r="39" spans="1:34" ht="14.1" customHeight="1">
      <c r="A39" s="9"/>
      <c r="B39" s="61"/>
      <c r="C39" s="10" t="s">
        <v>25</v>
      </c>
      <c r="D39" s="4"/>
      <c r="E39" s="25">
        <v>500000</v>
      </c>
      <c r="F39" s="24"/>
      <c r="G39" s="24"/>
      <c r="H39" s="24"/>
      <c r="I39" s="26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47">
        <f t="shared" si="3"/>
        <v>500000</v>
      </c>
      <c r="X39" s="47">
        <v>500000</v>
      </c>
      <c r="Y39" s="24"/>
      <c r="Z39" s="24"/>
      <c r="AA39" s="24"/>
      <c r="AB39" s="47"/>
      <c r="AC39" s="47"/>
      <c r="AD39" s="24"/>
      <c r="AE39" s="24"/>
      <c r="AF39" s="76"/>
      <c r="AG39" s="96"/>
      <c r="AH39" s="83">
        <f t="shared" ref="AH39:AH71" si="4">SUM(W39,AB39,AF39)</f>
        <v>500000</v>
      </c>
    </row>
    <row r="40" spans="1:34" ht="14.1" customHeight="1">
      <c r="A40" s="9"/>
      <c r="B40" s="61"/>
      <c r="C40" s="10" t="s">
        <v>26</v>
      </c>
      <c r="D40" s="4"/>
      <c r="E40" s="25">
        <v>1500000</v>
      </c>
      <c r="F40" s="24">
        <v>1000000</v>
      </c>
      <c r="G40" s="24"/>
      <c r="H40" s="24"/>
      <c r="I40" s="26"/>
      <c r="J40" s="24">
        <v>37500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47">
        <f t="shared" si="3"/>
        <v>2537500</v>
      </c>
      <c r="X40" s="47">
        <v>2537500</v>
      </c>
      <c r="Y40" s="24"/>
      <c r="Z40" s="24"/>
      <c r="AA40" s="24"/>
      <c r="AB40" s="47"/>
      <c r="AC40" s="47"/>
      <c r="AD40" s="24">
        <v>300000</v>
      </c>
      <c r="AE40" s="24"/>
      <c r="AF40" s="76">
        <f>SUM(AD40:AE40)</f>
        <v>300000</v>
      </c>
      <c r="AG40" s="96">
        <v>300000</v>
      </c>
      <c r="AH40" s="83">
        <f t="shared" si="4"/>
        <v>2837500</v>
      </c>
    </row>
    <row r="41" spans="1:34" ht="14.1" customHeight="1">
      <c r="A41" s="9"/>
      <c r="B41" s="61"/>
      <c r="C41" s="10"/>
      <c r="D41" s="4" t="s">
        <v>103</v>
      </c>
      <c r="E41" s="25"/>
      <c r="F41" s="24"/>
      <c r="G41" s="24"/>
      <c r="H41" s="24"/>
      <c r="I41" s="26"/>
      <c r="J41" s="24"/>
      <c r="K41" s="24"/>
      <c r="L41" s="24"/>
      <c r="M41" s="24">
        <v>100000</v>
      </c>
      <c r="N41" s="24"/>
      <c r="O41" s="24"/>
      <c r="P41" s="24"/>
      <c r="Q41" s="24"/>
      <c r="R41" s="24"/>
      <c r="S41" s="24"/>
      <c r="T41" s="24"/>
      <c r="U41" s="24"/>
      <c r="V41" s="24"/>
      <c r="W41" s="47">
        <f t="shared" si="3"/>
        <v>100000</v>
      </c>
      <c r="X41" s="47">
        <v>100000</v>
      </c>
      <c r="Y41" s="24"/>
      <c r="Z41" s="24"/>
      <c r="AA41" s="24"/>
      <c r="AB41" s="47"/>
      <c r="AC41" s="47"/>
      <c r="AD41" s="24"/>
      <c r="AE41" s="24"/>
      <c r="AF41" s="76"/>
      <c r="AG41" s="96"/>
      <c r="AH41" s="83">
        <f t="shared" si="4"/>
        <v>100000</v>
      </c>
    </row>
    <row r="42" spans="1:34" ht="14.1" customHeight="1">
      <c r="A42" s="9"/>
      <c r="B42" s="61"/>
      <c r="C42" s="6"/>
      <c r="D42" s="10" t="s">
        <v>53</v>
      </c>
      <c r="E42" s="25">
        <v>300000</v>
      </c>
      <c r="F42" s="24"/>
      <c r="G42" s="24"/>
      <c r="H42" s="24"/>
      <c r="I42" s="26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47">
        <f t="shared" si="3"/>
        <v>300000</v>
      </c>
      <c r="X42" s="47">
        <v>300000</v>
      </c>
      <c r="Y42" s="24"/>
      <c r="Z42" s="24"/>
      <c r="AA42" s="24"/>
      <c r="AB42" s="47"/>
      <c r="AC42" s="47"/>
      <c r="AD42" s="24"/>
      <c r="AE42" s="24"/>
      <c r="AF42" s="76"/>
      <c r="AG42" s="96"/>
      <c r="AH42" s="83">
        <f t="shared" si="4"/>
        <v>300000</v>
      </c>
    </row>
    <row r="43" spans="1:34" ht="14.1" customHeight="1">
      <c r="A43" s="9"/>
      <c r="B43" s="61"/>
      <c r="C43" s="6"/>
      <c r="D43" s="10" t="s">
        <v>112</v>
      </c>
      <c r="E43" s="25"/>
      <c r="F43" s="24"/>
      <c r="G43" s="24">
        <v>10000</v>
      </c>
      <c r="H43" s="24"/>
      <c r="I43" s="26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47">
        <f t="shared" si="3"/>
        <v>10000</v>
      </c>
      <c r="X43" s="47">
        <v>10000</v>
      </c>
      <c r="Y43" s="24"/>
      <c r="Z43" s="24"/>
      <c r="AA43" s="24"/>
      <c r="AB43" s="47"/>
      <c r="AC43" s="47"/>
      <c r="AD43" s="24"/>
      <c r="AE43" s="24"/>
      <c r="AF43" s="76"/>
      <c r="AG43" s="96"/>
      <c r="AH43" s="83">
        <f t="shared" si="4"/>
        <v>10000</v>
      </c>
    </row>
    <row r="44" spans="1:34" ht="14.1" customHeight="1">
      <c r="A44" s="9"/>
      <c r="B44" s="61"/>
      <c r="C44" s="6"/>
      <c r="D44" s="10" t="s">
        <v>54</v>
      </c>
      <c r="E44" s="25">
        <v>10000</v>
      </c>
      <c r="F44" s="24"/>
      <c r="G44" s="24"/>
      <c r="H44" s="24"/>
      <c r="I44" s="26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47">
        <f t="shared" si="3"/>
        <v>10000</v>
      </c>
      <c r="X44" s="47">
        <v>10000</v>
      </c>
      <c r="Y44" s="24"/>
      <c r="Z44" s="24"/>
      <c r="AA44" s="24"/>
      <c r="AB44" s="47"/>
      <c r="AC44" s="47"/>
      <c r="AD44" s="24"/>
      <c r="AE44" s="24"/>
      <c r="AF44" s="76"/>
      <c r="AG44" s="96"/>
      <c r="AH44" s="83">
        <f t="shared" si="4"/>
        <v>10000</v>
      </c>
    </row>
    <row r="45" spans="1:34" ht="14.1" customHeight="1">
      <c r="A45" s="9"/>
      <c r="B45" s="61"/>
      <c r="C45" s="6"/>
      <c r="D45" s="10" t="s">
        <v>108</v>
      </c>
      <c r="E45" s="25">
        <v>5000</v>
      </c>
      <c r="F45" s="24"/>
      <c r="G45" s="24"/>
      <c r="H45" s="24"/>
      <c r="I45" s="26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47">
        <f t="shared" si="3"/>
        <v>5000</v>
      </c>
      <c r="X45" s="47">
        <v>5000</v>
      </c>
      <c r="Y45" s="24"/>
      <c r="Z45" s="24"/>
      <c r="AA45" s="24"/>
      <c r="AB45" s="47"/>
      <c r="AC45" s="47"/>
      <c r="AD45" s="24"/>
      <c r="AE45" s="24"/>
      <c r="AF45" s="76"/>
      <c r="AG45" s="96"/>
      <c r="AH45" s="83">
        <f t="shared" si="4"/>
        <v>5000</v>
      </c>
    </row>
    <row r="46" spans="1:34" ht="14.1" customHeight="1">
      <c r="A46" s="9"/>
      <c r="B46" s="61"/>
      <c r="C46" s="6"/>
      <c r="D46" s="10" t="s">
        <v>109</v>
      </c>
      <c r="E46" s="25">
        <v>5000</v>
      </c>
      <c r="F46" s="24"/>
      <c r="G46" s="24"/>
      <c r="H46" s="24"/>
      <c r="I46" s="26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47">
        <f t="shared" si="3"/>
        <v>5000</v>
      </c>
      <c r="X46" s="47">
        <v>5000</v>
      </c>
      <c r="Y46" s="24"/>
      <c r="Z46" s="24"/>
      <c r="AA46" s="24"/>
      <c r="AB46" s="47"/>
      <c r="AC46" s="47"/>
      <c r="AD46" s="24"/>
      <c r="AE46" s="24"/>
      <c r="AF46" s="76"/>
      <c r="AG46" s="96"/>
      <c r="AH46" s="83">
        <f t="shared" si="4"/>
        <v>5000</v>
      </c>
    </row>
    <row r="47" spans="1:34" ht="14.1" customHeight="1">
      <c r="A47" s="9"/>
      <c r="B47" s="61"/>
      <c r="C47" s="6"/>
      <c r="D47" s="10" t="s">
        <v>55</v>
      </c>
      <c r="E47" s="25">
        <v>50000</v>
      </c>
      <c r="F47" s="24"/>
      <c r="G47" s="24"/>
      <c r="H47" s="24"/>
      <c r="I47" s="26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47">
        <f t="shared" si="3"/>
        <v>50000</v>
      </c>
      <c r="X47" s="47">
        <v>50000</v>
      </c>
      <c r="Y47" s="24"/>
      <c r="Z47" s="24"/>
      <c r="AA47" s="24"/>
      <c r="AB47" s="47"/>
      <c r="AC47" s="47"/>
      <c r="AD47" s="24"/>
      <c r="AE47" s="24"/>
      <c r="AF47" s="76"/>
      <c r="AG47" s="96"/>
      <c r="AH47" s="83">
        <f t="shared" si="4"/>
        <v>50000</v>
      </c>
    </row>
    <row r="48" spans="1:34" ht="14.1" customHeight="1">
      <c r="A48" s="9"/>
      <c r="B48" s="61"/>
      <c r="C48" s="6"/>
      <c r="D48" s="10" t="s">
        <v>56</v>
      </c>
      <c r="E48" s="25"/>
      <c r="F48" s="24"/>
      <c r="G48" s="24"/>
      <c r="H48" s="24"/>
      <c r="I48" s="26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47"/>
      <c r="X48" s="47"/>
      <c r="Y48" s="24"/>
      <c r="Z48" s="24"/>
      <c r="AA48" s="24"/>
      <c r="AB48" s="47"/>
      <c r="AC48" s="47"/>
      <c r="AD48" s="24"/>
      <c r="AE48" s="24">
        <v>36000</v>
      </c>
      <c r="AF48" s="76">
        <f>SUM(AE48)</f>
        <v>36000</v>
      </c>
      <c r="AG48" s="96">
        <v>36000</v>
      </c>
      <c r="AH48" s="83">
        <f t="shared" si="4"/>
        <v>36000</v>
      </c>
    </row>
    <row r="49" spans="1:34" ht="14.1" customHeight="1">
      <c r="A49" s="9"/>
      <c r="B49" s="61"/>
      <c r="C49" s="6"/>
      <c r="D49" s="10" t="s">
        <v>57</v>
      </c>
      <c r="E49" s="25"/>
      <c r="F49" s="24"/>
      <c r="G49" s="24"/>
      <c r="H49" s="24"/>
      <c r="I49" s="26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47"/>
      <c r="X49" s="47"/>
      <c r="Y49" s="24"/>
      <c r="Z49" s="24"/>
      <c r="AA49" s="24"/>
      <c r="AB49" s="47"/>
      <c r="AC49" s="47"/>
      <c r="AD49" s="24"/>
      <c r="AE49" s="24">
        <v>262807</v>
      </c>
      <c r="AF49" s="76">
        <f>SUM(AE49)</f>
        <v>262807</v>
      </c>
      <c r="AG49" s="96">
        <v>262807</v>
      </c>
      <c r="AH49" s="83">
        <f t="shared" si="4"/>
        <v>262807</v>
      </c>
    </row>
    <row r="50" spans="1:34" ht="12" customHeight="1">
      <c r="A50" s="9"/>
      <c r="B50" s="60" t="s">
        <v>27</v>
      </c>
      <c r="C50" s="10"/>
      <c r="D50" s="10"/>
      <c r="E50" s="25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47"/>
      <c r="X50" s="47"/>
      <c r="Y50" s="24"/>
      <c r="Z50" s="24"/>
      <c r="AA50" s="24"/>
      <c r="AB50" s="47"/>
      <c r="AC50" s="47"/>
      <c r="AD50" s="24"/>
      <c r="AE50" s="24"/>
      <c r="AF50" s="76"/>
      <c r="AG50" s="96"/>
      <c r="AH50" s="83">
        <f t="shared" si="4"/>
        <v>0</v>
      </c>
    </row>
    <row r="51" spans="1:34" ht="12" customHeight="1">
      <c r="A51" s="9"/>
      <c r="B51" s="61"/>
      <c r="C51" s="13" t="s">
        <v>28</v>
      </c>
      <c r="D51" s="4"/>
      <c r="E51" s="25">
        <v>5000</v>
      </c>
      <c r="F51" s="24">
        <v>10000</v>
      </c>
      <c r="G51" s="24">
        <v>6000</v>
      </c>
      <c r="H51" s="24"/>
      <c r="I51" s="26"/>
      <c r="J51" s="24"/>
      <c r="K51" s="24"/>
      <c r="L51" s="24"/>
      <c r="M51" s="24">
        <v>19000</v>
      </c>
      <c r="N51" s="24">
        <v>5000</v>
      </c>
      <c r="O51" s="24"/>
      <c r="P51" s="24"/>
      <c r="Q51" s="24"/>
      <c r="R51" s="24"/>
      <c r="S51" s="24"/>
      <c r="T51" s="24"/>
      <c r="U51" s="24"/>
      <c r="V51" s="24"/>
      <c r="W51" s="47">
        <f>SUM(E51:V51)</f>
        <v>45000</v>
      </c>
      <c r="X51" s="47">
        <v>45000</v>
      </c>
      <c r="Y51" s="24"/>
      <c r="Z51" s="24"/>
      <c r="AA51" s="24"/>
      <c r="AB51" s="47"/>
      <c r="AC51" s="47"/>
      <c r="AD51" s="24"/>
      <c r="AE51" s="24">
        <v>5000</v>
      </c>
      <c r="AF51" s="76">
        <f>SUM(AD51:AE51)</f>
        <v>5000</v>
      </c>
      <c r="AG51" s="96">
        <v>5000</v>
      </c>
      <c r="AH51" s="83">
        <f t="shared" si="4"/>
        <v>50000</v>
      </c>
    </row>
    <row r="52" spans="1:34" ht="12" customHeight="1">
      <c r="A52" s="9"/>
      <c r="B52" s="61"/>
      <c r="C52" s="6" t="s">
        <v>29</v>
      </c>
      <c r="D52" s="4"/>
      <c r="E52" s="25">
        <v>1000000</v>
      </c>
      <c r="F52" s="24">
        <v>100000</v>
      </c>
      <c r="G52" s="24"/>
      <c r="H52" s="24">
        <v>10000</v>
      </c>
      <c r="I52" s="26"/>
      <c r="J52" s="24"/>
      <c r="K52" s="24"/>
      <c r="M52" s="24">
        <v>10000</v>
      </c>
      <c r="N52" s="24"/>
      <c r="O52" s="24">
        <v>200000</v>
      </c>
      <c r="P52" s="24">
        <v>60000</v>
      </c>
      <c r="Q52" s="24"/>
      <c r="R52" s="24"/>
      <c r="S52" s="24"/>
      <c r="T52" s="24"/>
      <c r="U52" s="24"/>
      <c r="V52" s="24"/>
      <c r="W52" s="47">
        <f>SUM(E52:V52)</f>
        <v>1380000</v>
      </c>
      <c r="X52" s="47">
        <v>1380000</v>
      </c>
      <c r="Y52" s="24"/>
      <c r="Z52" s="24">
        <v>100000</v>
      </c>
      <c r="AA52" s="24"/>
      <c r="AB52" s="47">
        <f>SUM(Y52:AA52)</f>
        <v>100000</v>
      </c>
      <c r="AC52" s="47">
        <v>100000</v>
      </c>
      <c r="AD52" s="24">
        <v>200000</v>
      </c>
      <c r="AE52" s="24"/>
      <c r="AF52" s="76">
        <f>SUM(AD52:AE52)</f>
        <v>200000</v>
      </c>
      <c r="AG52" s="96">
        <v>200000</v>
      </c>
      <c r="AH52" s="83">
        <f t="shared" si="4"/>
        <v>1680000</v>
      </c>
    </row>
    <row r="53" spans="1:34" ht="12" customHeight="1">
      <c r="A53" s="9"/>
      <c r="B53" s="61"/>
      <c r="C53" s="6"/>
      <c r="D53" s="6" t="s">
        <v>114</v>
      </c>
      <c r="E53" s="25"/>
      <c r="F53" s="24"/>
      <c r="G53" s="24"/>
      <c r="H53" s="24"/>
      <c r="I53" s="26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47"/>
      <c r="X53" s="47"/>
      <c r="Y53" s="24">
        <v>250000</v>
      </c>
      <c r="Z53" s="24"/>
      <c r="AA53" s="24"/>
      <c r="AB53" s="47">
        <f>SUM(Y53:AA53)</f>
        <v>250000</v>
      </c>
      <c r="AC53" s="47">
        <v>250000</v>
      </c>
      <c r="AD53" s="24"/>
      <c r="AE53" s="24"/>
      <c r="AF53" s="76"/>
      <c r="AG53" s="96"/>
      <c r="AH53" s="83">
        <f t="shared" si="4"/>
        <v>250000</v>
      </c>
    </row>
    <row r="54" spans="1:34" ht="12" customHeight="1">
      <c r="A54" s="9"/>
      <c r="B54" s="61"/>
      <c r="C54" s="6"/>
      <c r="D54" s="62" t="s">
        <v>115</v>
      </c>
      <c r="E54" s="25"/>
      <c r="F54" s="24"/>
      <c r="G54" s="24"/>
      <c r="H54" s="24"/>
      <c r="I54" s="26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47"/>
      <c r="X54" s="47"/>
      <c r="Y54" s="24">
        <v>450000</v>
      </c>
      <c r="Z54" s="24"/>
      <c r="AA54" s="24"/>
      <c r="AB54" s="47">
        <f>SUM(Y54:AA54)</f>
        <v>450000</v>
      </c>
      <c r="AC54" s="47">
        <v>450000</v>
      </c>
      <c r="AD54" s="24"/>
      <c r="AE54" s="24"/>
      <c r="AF54" s="76"/>
      <c r="AG54" s="96"/>
      <c r="AH54" s="83">
        <f t="shared" si="4"/>
        <v>450000</v>
      </c>
    </row>
    <row r="55" spans="1:34" ht="12" customHeight="1">
      <c r="A55" s="9"/>
      <c r="B55" s="61"/>
      <c r="C55" s="6"/>
      <c r="D55" s="6" t="s">
        <v>116</v>
      </c>
      <c r="E55" s="25"/>
      <c r="F55" s="24"/>
      <c r="G55" s="24"/>
      <c r="H55" s="24"/>
      <c r="I55" s="26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47"/>
      <c r="X55" s="47"/>
      <c r="Y55" s="24">
        <v>250000</v>
      </c>
      <c r="Z55" s="24"/>
      <c r="AA55" s="24"/>
      <c r="AB55" s="47">
        <f>SUM(Y55:AA55)</f>
        <v>250000</v>
      </c>
      <c r="AC55" s="47">
        <v>250000</v>
      </c>
      <c r="AD55" s="24"/>
      <c r="AE55" s="24"/>
      <c r="AF55" s="76"/>
      <c r="AG55" s="96"/>
      <c r="AH55" s="83">
        <f t="shared" si="4"/>
        <v>250000</v>
      </c>
    </row>
    <row r="56" spans="1:34" ht="12" customHeight="1">
      <c r="A56" s="9"/>
      <c r="B56" s="61"/>
      <c r="C56" s="6"/>
      <c r="D56" s="6" t="s">
        <v>119</v>
      </c>
      <c r="E56" s="41"/>
      <c r="F56" s="24"/>
      <c r="G56" s="24"/>
      <c r="H56" s="24"/>
      <c r="I56" s="26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47"/>
      <c r="X56" s="47"/>
      <c r="Y56" s="24"/>
      <c r="Z56" s="24"/>
      <c r="AA56" s="24"/>
      <c r="AB56" s="47"/>
      <c r="AC56" s="47"/>
      <c r="AD56" s="24">
        <v>30000</v>
      </c>
      <c r="AE56" s="24"/>
      <c r="AF56" s="76">
        <f>SUM(AD56:AE56)</f>
        <v>30000</v>
      </c>
      <c r="AG56" s="96">
        <v>30000</v>
      </c>
      <c r="AH56" s="83">
        <f t="shared" si="4"/>
        <v>30000</v>
      </c>
    </row>
    <row r="57" spans="1:34" ht="12" customHeight="1">
      <c r="A57" s="9"/>
      <c r="B57" s="61"/>
      <c r="C57" s="6"/>
      <c r="D57" s="6" t="s">
        <v>120</v>
      </c>
      <c r="E57" s="41"/>
      <c r="F57" s="24"/>
      <c r="G57" s="24"/>
      <c r="H57" s="24"/>
      <c r="I57" s="26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47"/>
      <c r="X57" s="47"/>
      <c r="Y57" s="24"/>
      <c r="Z57" s="24"/>
      <c r="AA57" s="24"/>
      <c r="AB57" s="47"/>
      <c r="AC57" s="47"/>
      <c r="AD57" s="24">
        <v>20000</v>
      </c>
      <c r="AE57" s="24"/>
      <c r="AF57" s="76">
        <f>SUM(AD57:AE57)</f>
        <v>20000</v>
      </c>
      <c r="AG57" s="96">
        <v>20000</v>
      </c>
      <c r="AH57" s="83">
        <f t="shared" si="4"/>
        <v>20000</v>
      </c>
    </row>
    <row r="58" spans="1:34" ht="12" customHeight="1">
      <c r="A58" s="9"/>
      <c r="B58" s="61"/>
      <c r="C58" s="6"/>
      <c r="D58" s="6" t="s">
        <v>160</v>
      </c>
      <c r="E58" s="41"/>
      <c r="F58" s="24"/>
      <c r="G58" s="24"/>
      <c r="H58" s="24"/>
      <c r="I58" s="26"/>
      <c r="J58" s="24"/>
      <c r="K58" s="24"/>
      <c r="L58" s="24">
        <v>200000</v>
      </c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47">
        <f>SUM(E58:V58)</f>
        <v>200000</v>
      </c>
      <c r="X58" s="47">
        <v>200000</v>
      </c>
      <c r="Y58" s="24"/>
      <c r="Z58" s="24"/>
      <c r="AA58" s="24"/>
      <c r="AB58" s="47"/>
      <c r="AC58" s="47"/>
      <c r="AD58" s="24"/>
      <c r="AE58" s="24"/>
      <c r="AF58" s="76"/>
      <c r="AG58" s="96"/>
      <c r="AH58" s="83">
        <f t="shared" si="4"/>
        <v>200000</v>
      </c>
    </row>
    <row r="59" spans="1:34" ht="12" customHeight="1">
      <c r="A59" s="9"/>
      <c r="B59" s="60" t="s">
        <v>50</v>
      </c>
      <c r="C59" s="10"/>
      <c r="D59" s="4"/>
      <c r="E59" s="28"/>
      <c r="F59" s="24"/>
      <c r="G59" s="24"/>
      <c r="H59" s="24"/>
      <c r="I59" s="26"/>
      <c r="J59" s="24"/>
      <c r="K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47"/>
      <c r="X59" s="47"/>
      <c r="Y59" s="24"/>
      <c r="Z59" s="24"/>
      <c r="AA59" s="24"/>
      <c r="AB59" s="47"/>
      <c r="AC59" s="47"/>
      <c r="AD59" s="24"/>
      <c r="AE59" s="24"/>
      <c r="AF59" s="76"/>
      <c r="AG59" s="96"/>
      <c r="AH59" s="83">
        <f t="shared" si="4"/>
        <v>0</v>
      </c>
    </row>
    <row r="60" spans="1:34" ht="12" customHeight="1">
      <c r="A60" s="9"/>
      <c r="B60" s="60"/>
      <c r="C60" s="10" t="s">
        <v>117</v>
      </c>
      <c r="D60" s="4"/>
      <c r="E60" s="29"/>
      <c r="F60" s="24"/>
      <c r="G60" s="24"/>
      <c r="H60" s="24"/>
      <c r="I60" s="26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47"/>
      <c r="X60" s="47"/>
      <c r="Y60" s="24"/>
      <c r="Z60" s="24"/>
      <c r="AA60" s="24">
        <v>25000</v>
      </c>
      <c r="AB60" s="47">
        <f>SUM(Y60:AA60)</f>
        <v>25000</v>
      </c>
      <c r="AC60" s="47">
        <v>25000</v>
      </c>
      <c r="AD60" s="24"/>
      <c r="AE60" s="24"/>
      <c r="AF60" s="76"/>
      <c r="AG60" s="96"/>
      <c r="AH60" s="83">
        <f t="shared" si="4"/>
        <v>25000</v>
      </c>
    </row>
    <row r="61" spans="1:34" ht="12" customHeight="1">
      <c r="A61" s="9"/>
      <c r="B61" s="60" t="s">
        <v>30</v>
      </c>
      <c r="C61" s="10"/>
      <c r="D61" s="10"/>
      <c r="E61" s="25"/>
      <c r="F61" s="24"/>
      <c r="G61" s="24"/>
      <c r="H61" s="24"/>
      <c r="I61" s="26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47"/>
      <c r="X61" s="47"/>
      <c r="Y61" s="24"/>
      <c r="Z61" s="24"/>
      <c r="AA61" s="24"/>
      <c r="AB61" s="47"/>
      <c r="AC61" s="47"/>
      <c r="AD61" s="24"/>
      <c r="AE61" s="24"/>
      <c r="AF61" s="76"/>
      <c r="AG61" s="96"/>
      <c r="AH61" s="83">
        <f t="shared" si="4"/>
        <v>0</v>
      </c>
    </row>
    <row r="62" spans="1:34" ht="12" customHeight="1">
      <c r="A62" s="9"/>
      <c r="B62" s="61"/>
      <c r="C62" s="12" t="s">
        <v>31</v>
      </c>
      <c r="D62" s="4"/>
      <c r="E62" s="25">
        <v>230000</v>
      </c>
      <c r="F62" s="24"/>
      <c r="G62" s="24"/>
      <c r="H62" s="24"/>
      <c r="I62" s="26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47">
        <f t="shared" ref="W62:W67" si="5">SUM(E62:V62)</f>
        <v>230000</v>
      </c>
      <c r="X62" s="47">
        <v>230000</v>
      </c>
      <c r="Y62" s="24"/>
      <c r="Z62" s="24"/>
      <c r="AA62" s="24"/>
      <c r="AB62" s="47"/>
      <c r="AC62" s="47"/>
      <c r="AD62" s="24"/>
      <c r="AE62" s="24"/>
      <c r="AF62" s="76"/>
      <c r="AG62" s="96"/>
      <c r="AH62" s="83">
        <f t="shared" si="4"/>
        <v>230000</v>
      </c>
    </row>
    <row r="63" spans="1:34" ht="12" customHeight="1">
      <c r="A63" s="9"/>
      <c r="B63" s="60"/>
      <c r="C63" s="10" t="s">
        <v>49</v>
      </c>
      <c r="D63" s="4"/>
      <c r="E63" s="29"/>
      <c r="F63" s="24"/>
      <c r="G63" s="24"/>
      <c r="H63" s="24"/>
      <c r="I63" s="26"/>
      <c r="J63" s="24"/>
      <c r="K63" s="24"/>
      <c r="L63" s="24">
        <v>100000</v>
      </c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47">
        <f t="shared" si="5"/>
        <v>100000</v>
      </c>
      <c r="X63" s="47">
        <v>100000</v>
      </c>
      <c r="Y63" s="24"/>
      <c r="Z63" s="24"/>
      <c r="AA63" s="24"/>
      <c r="AB63" s="47"/>
      <c r="AC63" s="47"/>
      <c r="AD63" s="24"/>
      <c r="AE63" s="24"/>
      <c r="AF63" s="76"/>
      <c r="AG63" s="96"/>
      <c r="AH63" s="83">
        <f t="shared" si="4"/>
        <v>100000</v>
      </c>
    </row>
    <row r="64" spans="1:34" ht="12" customHeight="1">
      <c r="A64" s="9"/>
      <c r="B64" s="61"/>
      <c r="C64" s="10" t="s">
        <v>32</v>
      </c>
      <c r="D64" s="4"/>
      <c r="E64" s="25">
        <v>50000</v>
      </c>
      <c r="F64" s="24"/>
      <c r="G64" s="24"/>
      <c r="H64" s="24"/>
      <c r="I64" s="26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47">
        <f t="shared" si="5"/>
        <v>50000</v>
      </c>
      <c r="X64" s="47">
        <v>300000</v>
      </c>
      <c r="Y64" s="24"/>
      <c r="Z64" s="24"/>
      <c r="AA64" s="24"/>
      <c r="AB64" s="47"/>
      <c r="AC64" s="47"/>
      <c r="AD64" s="24"/>
      <c r="AE64" s="24"/>
      <c r="AF64" s="76"/>
      <c r="AG64" s="96"/>
      <c r="AH64" s="83">
        <f t="shared" si="4"/>
        <v>50000</v>
      </c>
    </row>
    <row r="65" spans="1:34" ht="12" customHeight="1">
      <c r="A65" s="9"/>
      <c r="B65" s="60" t="s">
        <v>33</v>
      </c>
      <c r="C65" s="10"/>
      <c r="D65" s="5"/>
      <c r="E65" s="25"/>
      <c r="F65" s="24"/>
      <c r="G65" s="24"/>
      <c r="H65" s="24"/>
      <c r="I65" s="26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47">
        <f t="shared" si="5"/>
        <v>0</v>
      </c>
      <c r="X65" s="47"/>
      <c r="Y65" s="24"/>
      <c r="Z65" s="24"/>
      <c r="AA65" s="24"/>
      <c r="AB65" s="47"/>
      <c r="AC65" s="47"/>
      <c r="AD65" s="24"/>
      <c r="AE65" s="24"/>
      <c r="AF65" s="76"/>
      <c r="AG65" s="96"/>
      <c r="AH65" s="83">
        <f t="shared" si="4"/>
        <v>0</v>
      </c>
    </row>
    <row r="66" spans="1:34" ht="12" customHeight="1">
      <c r="A66" s="9"/>
      <c r="B66" s="61"/>
      <c r="C66" s="10" t="s">
        <v>34</v>
      </c>
      <c r="D66" s="4"/>
      <c r="E66" s="25">
        <v>29000</v>
      </c>
      <c r="F66" s="24"/>
      <c r="H66" s="24"/>
      <c r="I66" s="26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47">
        <f t="shared" si="5"/>
        <v>29000</v>
      </c>
      <c r="X66" s="47">
        <v>29000</v>
      </c>
      <c r="Y66" s="24"/>
      <c r="Z66" s="24"/>
      <c r="AA66" s="24"/>
      <c r="AB66" s="47"/>
      <c r="AC66" s="47"/>
      <c r="AD66" s="24"/>
      <c r="AE66" s="24"/>
      <c r="AF66" s="76"/>
      <c r="AG66" s="96"/>
      <c r="AH66" s="83">
        <f t="shared" si="4"/>
        <v>29000</v>
      </c>
    </row>
    <row r="67" spans="1:34" ht="12" customHeight="1">
      <c r="A67" s="9"/>
      <c r="B67" s="61"/>
      <c r="C67" s="6" t="s">
        <v>47</v>
      </c>
      <c r="D67" s="4"/>
      <c r="E67" s="25"/>
      <c r="F67" s="24"/>
      <c r="G67" s="24">
        <v>10000</v>
      </c>
      <c r="H67" s="24"/>
      <c r="I67" s="26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47">
        <f t="shared" si="5"/>
        <v>10000</v>
      </c>
      <c r="X67" s="47">
        <v>10000</v>
      </c>
      <c r="Y67" s="24"/>
      <c r="Z67" s="24"/>
      <c r="AA67" s="24"/>
      <c r="AB67" s="47"/>
      <c r="AC67" s="47"/>
      <c r="AD67" s="24"/>
      <c r="AE67" s="24"/>
      <c r="AF67" s="76"/>
      <c r="AG67" s="96"/>
      <c r="AH67" s="83">
        <f t="shared" si="4"/>
        <v>10000</v>
      </c>
    </row>
    <row r="68" spans="1:34" ht="12" customHeight="1">
      <c r="A68" s="9"/>
      <c r="B68" s="61"/>
      <c r="C68" s="10" t="s">
        <v>35</v>
      </c>
      <c r="D68" s="4"/>
      <c r="E68" s="25">
        <v>200000</v>
      </c>
      <c r="F68" s="24"/>
      <c r="G68" s="24"/>
      <c r="H68" s="24"/>
      <c r="I68" s="26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47">
        <f t="shared" ref="W68:W73" si="6">SUM(E68:V68)</f>
        <v>200000</v>
      </c>
      <c r="X68" s="47">
        <v>200000</v>
      </c>
      <c r="Y68" s="24"/>
      <c r="Z68" s="24"/>
      <c r="AA68" s="24"/>
      <c r="AB68" s="47"/>
      <c r="AC68" s="47"/>
      <c r="AD68" s="24"/>
      <c r="AE68" s="24"/>
      <c r="AF68" s="76"/>
      <c r="AG68" s="96"/>
      <c r="AH68" s="83">
        <f t="shared" si="4"/>
        <v>200000</v>
      </c>
    </row>
    <row r="69" spans="1:34" ht="12" customHeight="1">
      <c r="A69" s="9"/>
      <c r="B69" s="61"/>
      <c r="C69" s="10" t="s">
        <v>36</v>
      </c>
      <c r="D69" s="4"/>
      <c r="E69" s="25">
        <v>6000</v>
      </c>
      <c r="F69" s="24"/>
      <c r="G69" s="24"/>
      <c r="H69" s="24"/>
      <c r="I69" s="26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47">
        <f t="shared" si="6"/>
        <v>6000</v>
      </c>
      <c r="X69" s="47">
        <v>6000</v>
      </c>
      <c r="Y69" s="24"/>
      <c r="Z69" s="24"/>
      <c r="AA69" s="24"/>
      <c r="AB69" s="47"/>
      <c r="AC69" s="47"/>
      <c r="AD69" s="24"/>
      <c r="AE69" s="24"/>
      <c r="AF69" s="76"/>
      <c r="AG69" s="96"/>
      <c r="AH69" s="83">
        <f t="shared" si="4"/>
        <v>6000</v>
      </c>
    </row>
    <row r="70" spans="1:34" ht="12" customHeight="1">
      <c r="A70" s="9"/>
      <c r="B70" s="61"/>
      <c r="C70" s="13" t="s">
        <v>37</v>
      </c>
      <c r="D70" s="4"/>
      <c r="E70" s="25">
        <v>25000</v>
      </c>
      <c r="F70" s="24"/>
      <c r="G70" s="24"/>
      <c r="H70" s="24"/>
      <c r="I70" s="26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47">
        <f t="shared" si="6"/>
        <v>25000</v>
      </c>
      <c r="X70" s="47">
        <v>25000</v>
      </c>
      <c r="Y70" s="24"/>
      <c r="Z70" s="24"/>
      <c r="AA70" s="24"/>
      <c r="AB70" s="47"/>
      <c r="AC70" s="47"/>
      <c r="AD70" s="24"/>
      <c r="AE70" s="24"/>
      <c r="AF70" s="76"/>
      <c r="AG70" s="96"/>
      <c r="AH70" s="83">
        <f t="shared" si="4"/>
        <v>25000</v>
      </c>
    </row>
    <row r="71" spans="1:34" ht="12" customHeight="1">
      <c r="A71" s="9"/>
      <c r="B71" s="61"/>
      <c r="C71" s="10" t="s">
        <v>38</v>
      </c>
      <c r="D71" s="4"/>
      <c r="E71" s="25">
        <v>8000</v>
      </c>
      <c r="F71" s="24"/>
      <c r="G71" s="24"/>
      <c r="H71" s="24"/>
      <c r="I71" s="26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47">
        <f t="shared" si="6"/>
        <v>8000</v>
      </c>
      <c r="X71" s="47">
        <v>8000</v>
      </c>
      <c r="Y71" s="24"/>
      <c r="Z71" s="24"/>
      <c r="AA71" s="24"/>
      <c r="AB71" s="47"/>
      <c r="AC71" s="47"/>
      <c r="AD71" s="24"/>
      <c r="AE71" s="24"/>
      <c r="AF71" s="76"/>
      <c r="AG71" s="96"/>
      <c r="AH71" s="83">
        <f t="shared" si="4"/>
        <v>8000</v>
      </c>
    </row>
    <row r="72" spans="1:34" ht="12" customHeight="1">
      <c r="A72" s="9"/>
      <c r="B72" s="61"/>
      <c r="C72" s="10" t="s">
        <v>39</v>
      </c>
      <c r="D72" s="4"/>
      <c r="E72" s="25">
        <v>150000</v>
      </c>
      <c r="F72" s="24"/>
      <c r="G72" s="24"/>
      <c r="H72" s="24"/>
      <c r="I72" s="26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47">
        <f t="shared" si="6"/>
        <v>150000</v>
      </c>
      <c r="X72" s="47">
        <v>150000</v>
      </c>
      <c r="Y72" s="24"/>
      <c r="Z72" s="24"/>
      <c r="AA72" s="24"/>
      <c r="AB72" s="47"/>
      <c r="AC72" s="47"/>
      <c r="AD72" s="24"/>
      <c r="AE72" s="24"/>
      <c r="AF72" s="76"/>
      <c r="AG72" s="96"/>
      <c r="AH72" s="83">
        <f t="shared" ref="AH72:AH102" si="7">SUM(W72,AB72,AF72)</f>
        <v>150000</v>
      </c>
    </row>
    <row r="73" spans="1:34" ht="12" customHeight="1">
      <c r="A73" s="9"/>
      <c r="B73" s="61"/>
      <c r="C73" s="6"/>
      <c r="D73" s="10" t="s">
        <v>156</v>
      </c>
      <c r="E73" s="25">
        <v>100000</v>
      </c>
      <c r="F73" s="24"/>
      <c r="G73" s="24"/>
      <c r="H73" s="24"/>
      <c r="I73" s="26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47">
        <f t="shared" si="6"/>
        <v>100000</v>
      </c>
      <c r="X73" s="47">
        <v>100000</v>
      </c>
      <c r="Y73" s="24"/>
      <c r="Z73" s="24"/>
      <c r="AA73" s="24"/>
      <c r="AB73" s="47"/>
      <c r="AC73" s="47"/>
      <c r="AD73" s="24"/>
      <c r="AE73" s="24"/>
      <c r="AF73" s="76"/>
      <c r="AG73" s="96"/>
      <c r="AH73" s="83">
        <f t="shared" si="7"/>
        <v>100000</v>
      </c>
    </row>
    <row r="74" spans="1:34" ht="12" customHeight="1">
      <c r="A74" s="9"/>
      <c r="B74" s="61"/>
      <c r="C74" s="10" t="s">
        <v>33</v>
      </c>
      <c r="D74" s="4"/>
      <c r="E74" s="25"/>
      <c r="F74" s="24"/>
      <c r="G74" s="24"/>
      <c r="H74" s="24"/>
      <c r="I74" s="26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47"/>
      <c r="X74" s="47"/>
      <c r="Y74" s="24"/>
      <c r="Z74" s="24"/>
      <c r="AA74" s="24"/>
      <c r="AB74" s="47"/>
      <c r="AC74" s="47"/>
      <c r="AD74" s="24"/>
      <c r="AE74" s="24"/>
      <c r="AF74" s="76"/>
      <c r="AG74" s="96"/>
      <c r="AH74" s="83">
        <f t="shared" si="7"/>
        <v>0</v>
      </c>
    </row>
    <row r="75" spans="1:34" ht="12" customHeight="1">
      <c r="A75" s="9"/>
      <c r="B75" s="61"/>
      <c r="C75" s="6"/>
      <c r="D75" s="10" t="s">
        <v>58</v>
      </c>
      <c r="E75" s="30">
        <v>1500000</v>
      </c>
      <c r="F75" s="24"/>
      <c r="G75" s="24"/>
      <c r="I75" s="26"/>
      <c r="J75" s="24">
        <v>28681</v>
      </c>
      <c r="K75" s="24"/>
      <c r="L75" s="24">
        <v>105000</v>
      </c>
      <c r="M75" s="24"/>
      <c r="N75" s="24">
        <v>135000</v>
      </c>
      <c r="O75" s="24">
        <v>135000</v>
      </c>
      <c r="P75" s="24">
        <v>68000</v>
      </c>
      <c r="Q75" s="24">
        <v>12000</v>
      </c>
      <c r="R75" s="24">
        <v>12000</v>
      </c>
      <c r="S75" s="24">
        <v>12000</v>
      </c>
      <c r="T75" s="24">
        <v>12000</v>
      </c>
      <c r="U75" s="24">
        <v>36000</v>
      </c>
      <c r="V75" s="24">
        <v>36000</v>
      </c>
      <c r="W75" s="47">
        <f>SUM(E75:V75)</f>
        <v>2091681</v>
      </c>
      <c r="X75" s="47">
        <v>2091681</v>
      </c>
      <c r="Y75" s="24"/>
      <c r="Z75" s="24"/>
      <c r="AA75" s="24"/>
      <c r="AB75" s="47"/>
      <c r="AC75" s="47"/>
      <c r="AD75" s="24"/>
      <c r="AE75" s="24"/>
      <c r="AF75" s="76"/>
      <c r="AG75" s="96"/>
      <c r="AH75" s="83">
        <f t="shared" si="7"/>
        <v>2091681</v>
      </c>
    </row>
    <row r="76" spans="1:34" ht="12" customHeight="1">
      <c r="A76" s="9"/>
      <c r="B76" s="61"/>
      <c r="C76" s="6"/>
      <c r="D76" s="6" t="s">
        <v>59</v>
      </c>
      <c r="E76" s="25">
        <v>150000</v>
      </c>
      <c r="F76" s="24"/>
      <c r="G76" s="24"/>
      <c r="H76" s="24"/>
      <c r="I76" s="26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47">
        <f>SUM(E76:V76)</f>
        <v>150000</v>
      </c>
      <c r="X76" s="47">
        <v>150000</v>
      </c>
      <c r="Y76" s="24"/>
      <c r="Z76" s="24"/>
      <c r="AA76" s="24"/>
      <c r="AB76" s="47"/>
      <c r="AC76" s="47"/>
      <c r="AD76" s="24"/>
      <c r="AE76" s="24"/>
      <c r="AF76" s="76"/>
      <c r="AG76" s="96"/>
      <c r="AH76" s="83">
        <f t="shared" si="7"/>
        <v>150000</v>
      </c>
    </row>
    <row r="77" spans="1:34" ht="12" customHeight="1">
      <c r="A77" s="9"/>
      <c r="B77" s="61"/>
      <c r="C77" s="6"/>
      <c r="D77" s="10" t="s">
        <v>60</v>
      </c>
      <c r="E77" s="25">
        <v>140000</v>
      </c>
      <c r="F77" s="24"/>
      <c r="G77" s="24"/>
      <c r="H77" s="24"/>
      <c r="I77" s="26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47">
        <f t="shared" ref="W77:W82" si="8">SUM(E77:V77)</f>
        <v>140000</v>
      </c>
      <c r="X77" s="47">
        <v>140000</v>
      </c>
      <c r="Y77" s="24"/>
      <c r="Z77" s="24"/>
      <c r="AA77" s="24"/>
      <c r="AB77" s="47"/>
      <c r="AC77" s="47"/>
      <c r="AD77" s="24"/>
      <c r="AE77" s="24"/>
      <c r="AF77" s="76"/>
      <c r="AG77" s="96"/>
      <c r="AH77" s="83">
        <f t="shared" si="7"/>
        <v>140000</v>
      </c>
    </row>
    <row r="78" spans="1:34" ht="12" customHeight="1">
      <c r="A78" s="9"/>
      <c r="B78" s="61"/>
      <c r="C78" s="6"/>
      <c r="D78" s="10" t="s">
        <v>61</v>
      </c>
      <c r="E78" s="25">
        <v>700000</v>
      </c>
      <c r="F78" s="24"/>
      <c r="G78" s="24"/>
      <c r="H78" s="24"/>
      <c r="I78" s="26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47">
        <f t="shared" si="8"/>
        <v>700000</v>
      </c>
      <c r="X78" s="47">
        <v>700000</v>
      </c>
      <c r="Y78" s="24"/>
      <c r="Z78" s="24"/>
      <c r="AA78" s="24"/>
      <c r="AB78" s="47"/>
      <c r="AC78" s="47"/>
      <c r="AD78" s="24"/>
      <c r="AE78" s="24"/>
      <c r="AF78" s="76"/>
      <c r="AG78" s="96"/>
      <c r="AH78" s="83">
        <f t="shared" si="7"/>
        <v>700000</v>
      </c>
    </row>
    <row r="79" spans="1:34" ht="12" customHeight="1">
      <c r="A79" s="9"/>
      <c r="B79" s="61"/>
      <c r="C79" s="6"/>
      <c r="D79" s="10" t="s">
        <v>62</v>
      </c>
      <c r="E79" s="25">
        <v>70000</v>
      </c>
      <c r="F79" s="24"/>
      <c r="G79" s="24"/>
      <c r="H79" s="24"/>
      <c r="I79" s="26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47">
        <f t="shared" si="8"/>
        <v>70000</v>
      </c>
      <c r="X79" s="47">
        <v>70000</v>
      </c>
      <c r="Y79" s="24"/>
      <c r="Z79" s="24"/>
      <c r="AA79" s="24"/>
      <c r="AB79" s="47"/>
      <c r="AC79" s="47"/>
      <c r="AD79" s="24"/>
      <c r="AE79" s="24"/>
      <c r="AF79" s="76"/>
      <c r="AG79" s="96"/>
      <c r="AH79" s="83">
        <f t="shared" si="7"/>
        <v>70000</v>
      </c>
    </row>
    <row r="80" spans="1:34" ht="12" customHeight="1">
      <c r="A80" s="9"/>
      <c r="B80" s="61"/>
      <c r="C80" s="6"/>
      <c r="D80" s="10" t="s">
        <v>63</v>
      </c>
      <c r="E80" s="25">
        <v>640000</v>
      </c>
      <c r="F80" s="24"/>
      <c r="G80" s="24"/>
      <c r="H80" s="24"/>
      <c r="I80" s="26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47">
        <f t="shared" si="8"/>
        <v>640000</v>
      </c>
      <c r="X80" s="47">
        <v>640000</v>
      </c>
      <c r="Y80" s="24"/>
      <c r="Z80" s="24"/>
      <c r="AA80" s="24"/>
      <c r="AB80" s="47"/>
      <c r="AC80" s="47"/>
      <c r="AD80" s="24"/>
      <c r="AE80" s="24"/>
      <c r="AF80" s="76"/>
      <c r="AG80" s="96"/>
      <c r="AH80" s="83">
        <f t="shared" si="7"/>
        <v>640000</v>
      </c>
    </row>
    <row r="81" spans="1:34" ht="12" customHeight="1">
      <c r="A81" s="9"/>
      <c r="B81" s="61"/>
      <c r="C81" s="6"/>
      <c r="D81" s="10" t="s">
        <v>155</v>
      </c>
      <c r="E81" s="68">
        <v>150000</v>
      </c>
      <c r="F81" s="24"/>
      <c r="G81" s="24"/>
      <c r="H81" s="24"/>
      <c r="I81" s="26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47">
        <f t="shared" si="8"/>
        <v>150000</v>
      </c>
      <c r="X81" s="47">
        <v>150000</v>
      </c>
      <c r="Y81" s="24"/>
      <c r="Z81" s="24"/>
      <c r="AA81" s="24"/>
      <c r="AB81" s="47"/>
      <c r="AC81" s="47"/>
      <c r="AD81" s="24"/>
      <c r="AE81" s="24"/>
      <c r="AF81" s="76"/>
      <c r="AG81" s="96"/>
      <c r="AH81" s="83">
        <f t="shared" si="7"/>
        <v>150000</v>
      </c>
    </row>
    <row r="82" spans="1:34" ht="12" customHeight="1">
      <c r="A82" s="9"/>
      <c r="B82" s="61"/>
      <c r="C82" s="6"/>
      <c r="D82" s="6" t="s">
        <v>64</v>
      </c>
      <c r="E82" s="25">
        <v>2000000</v>
      </c>
      <c r="F82" s="24"/>
      <c r="G82" s="24"/>
      <c r="H82" s="24"/>
      <c r="I82" s="26"/>
      <c r="J82" s="24"/>
      <c r="K82" s="24"/>
      <c r="L82" s="24"/>
      <c r="M82" s="24"/>
      <c r="N82" s="24">
        <v>40000</v>
      </c>
      <c r="O82" s="24"/>
      <c r="P82" s="24"/>
      <c r="Q82" s="24"/>
      <c r="R82" s="24"/>
      <c r="S82" s="24"/>
      <c r="T82" s="24"/>
      <c r="U82" s="24"/>
      <c r="V82" s="24"/>
      <c r="W82" s="47">
        <f t="shared" si="8"/>
        <v>2040000</v>
      </c>
      <c r="X82" s="47">
        <v>2040000</v>
      </c>
      <c r="Y82" s="24"/>
      <c r="Z82" s="24"/>
      <c r="AA82" s="24"/>
      <c r="AB82" s="47"/>
      <c r="AC82" s="47"/>
      <c r="AD82" s="24"/>
      <c r="AE82" s="24"/>
      <c r="AF82" s="76"/>
      <c r="AG82" s="96"/>
      <c r="AH82" s="83">
        <f t="shared" si="7"/>
        <v>2040000</v>
      </c>
    </row>
    <row r="83" spans="1:34" ht="12" customHeight="1">
      <c r="A83" s="9"/>
      <c r="B83" s="61"/>
      <c r="C83" s="6"/>
      <c r="D83" s="6" t="s">
        <v>65</v>
      </c>
      <c r="E83" s="25"/>
      <c r="F83" s="24"/>
      <c r="G83" s="24"/>
      <c r="H83" s="24">
        <v>30000</v>
      </c>
      <c r="I83" s="26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47">
        <f>SUM(E83:V83)</f>
        <v>30000</v>
      </c>
      <c r="X83" s="47">
        <v>30000</v>
      </c>
      <c r="Y83" s="24"/>
      <c r="Z83" s="24"/>
      <c r="AA83" s="24"/>
      <c r="AB83" s="47"/>
      <c r="AC83" s="47"/>
      <c r="AD83" s="24"/>
      <c r="AE83" s="24"/>
      <c r="AF83" s="76"/>
      <c r="AG83" s="96"/>
      <c r="AH83" s="83">
        <f t="shared" si="7"/>
        <v>30000</v>
      </c>
    </row>
    <row r="84" spans="1:34" ht="12" customHeight="1">
      <c r="A84" s="9"/>
      <c r="B84" s="61"/>
      <c r="C84" s="6"/>
      <c r="D84" s="10" t="s">
        <v>66</v>
      </c>
      <c r="E84" s="42"/>
      <c r="F84" s="24"/>
      <c r="G84" s="24"/>
      <c r="H84" s="24"/>
      <c r="I84" s="26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47"/>
      <c r="X84" s="47"/>
      <c r="Y84" s="24"/>
      <c r="Z84" s="24"/>
      <c r="AA84" s="24"/>
      <c r="AB84" s="47"/>
      <c r="AC84" s="47"/>
      <c r="AD84" s="25">
        <v>80000</v>
      </c>
      <c r="AE84" s="24"/>
      <c r="AF84" s="76">
        <f t="shared" ref="AF84:AF96" si="9">SUM(AD84:AE84)</f>
        <v>80000</v>
      </c>
      <c r="AG84" s="96">
        <v>80000</v>
      </c>
      <c r="AH84" s="83">
        <f t="shared" si="7"/>
        <v>80000</v>
      </c>
    </row>
    <row r="85" spans="1:34" ht="12" customHeight="1">
      <c r="A85" s="9"/>
      <c r="B85" s="61"/>
      <c r="C85" s="6"/>
      <c r="D85" s="10" t="s">
        <v>67</v>
      </c>
      <c r="E85" s="42"/>
      <c r="F85" s="24"/>
      <c r="G85" s="24"/>
      <c r="H85" s="24"/>
      <c r="I85" s="26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47"/>
      <c r="X85" s="47"/>
      <c r="Y85" s="24"/>
      <c r="Z85" s="24"/>
      <c r="AA85" s="24"/>
      <c r="AB85" s="47"/>
      <c r="AC85" s="47"/>
      <c r="AD85" s="25">
        <v>10000</v>
      </c>
      <c r="AE85" s="24"/>
      <c r="AF85" s="76">
        <f t="shared" si="9"/>
        <v>10000</v>
      </c>
      <c r="AG85" s="96">
        <v>10000</v>
      </c>
      <c r="AH85" s="83">
        <f t="shared" si="7"/>
        <v>10000</v>
      </c>
    </row>
    <row r="86" spans="1:34" ht="12" customHeight="1">
      <c r="A86" s="9"/>
      <c r="B86" s="61"/>
      <c r="C86" s="6"/>
      <c r="D86" s="14" t="s">
        <v>118</v>
      </c>
      <c r="E86" s="42"/>
      <c r="F86" s="24"/>
      <c r="G86" s="24"/>
      <c r="H86" s="24"/>
      <c r="I86" s="26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47"/>
      <c r="X86" s="47"/>
      <c r="Y86" s="24"/>
      <c r="Z86" s="24"/>
      <c r="AA86" s="24"/>
      <c r="AB86" s="47"/>
      <c r="AC86" s="47"/>
      <c r="AD86" s="25">
        <v>200000</v>
      </c>
      <c r="AE86" s="24"/>
      <c r="AF86" s="76">
        <f t="shared" si="9"/>
        <v>200000</v>
      </c>
      <c r="AG86" s="96">
        <v>200000</v>
      </c>
      <c r="AH86" s="83">
        <f t="shared" si="7"/>
        <v>200000</v>
      </c>
    </row>
    <row r="87" spans="1:34" ht="12" customHeight="1">
      <c r="A87" s="9"/>
      <c r="B87" s="61"/>
      <c r="C87" s="6"/>
      <c r="D87" s="10" t="s">
        <v>68</v>
      </c>
      <c r="E87" s="42"/>
      <c r="F87" s="24"/>
      <c r="G87" s="24"/>
      <c r="H87" s="24"/>
      <c r="I87" s="26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47"/>
      <c r="X87" s="47"/>
      <c r="Y87" s="24"/>
      <c r="Z87" s="24"/>
      <c r="AA87" s="24"/>
      <c r="AB87" s="47"/>
      <c r="AC87" s="47"/>
      <c r="AD87" s="25">
        <v>50000</v>
      </c>
      <c r="AE87" s="24"/>
      <c r="AF87" s="76">
        <f t="shared" si="9"/>
        <v>50000</v>
      </c>
      <c r="AG87" s="96">
        <v>50000</v>
      </c>
      <c r="AH87" s="83">
        <f t="shared" si="7"/>
        <v>50000</v>
      </c>
    </row>
    <row r="88" spans="1:34" ht="12" customHeight="1">
      <c r="A88" s="9"/>
      <c r="B88" s="61"/>
      <c r="C88" s="6"/>
      <c r="D88" s="6" t="s">
        <v>69</v>
      </c>
      <c r="E88" s="42"/>
      <c r="F88" s="24"/>
      <c r="G88" s="24"/>
      <c r="H88" s="24"/>
      <c r="I88" s="26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47"/>
      <c r="X88" s="47"/>
      <c r="Y88" s="24"/>
      <c r="Z88" s="24"/>
      <c r="AA88" s="24"/>
      <c r="AB88" s="47"/>
      <c r="AC88" s="47"/>
      <c r="AD88" s="25">
        <v>70000</v>
      </c>
      <c r="AE88" s="24"/>
      <c r="AF88" s="76">
        <f t="shared" si="9"/>
        <v>70000</v>
      </c>
      <c r="AG88" s="96">
        <v>70000</v>
      </c>
      <c r="AH88" s="83">
        <f t="shared" si="7"/>
        <v>70000</v>
      </c>
    </row>
    <row r="89" spans="1:34" ht="12" customHeight="1">
      <c r="A89" s="9"/>
      <c r="B89" s="61"/>
      <c r="C89" s="6"/>
      <c r="D89" s="6" t="s">
        <v>121</v>
      </c>
      <c r="E89" s="42"/>
      <c r="F89" s="24"/>
      <c r="G89" s="24"/>
      <c r="H89" s="24"/>
      <c r="I89" s="26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47"/>
      <c r="X89" s="47"/>
      <c r="Y89" s="24"/>
      <c r="Z89" s="24"/>
      <c r="AA89" s="24"/>
      <c r="AB89" s="47"/>
      <c r="AC89" s="47"/>
      <c r="AD89" s="25">
        <v>50000</v>
      </c>
      <c r="AE89" s="24"/>
      <c r="AF89" s="76">
        <f t="shared" si="9"/>
        <v>50000</v>
      </c>
      <c r="AG89" s="96">
        <v>50000</v>
      </c>
      <c r="AH89" s="83">
        <f t="shared" si="7"/>
        <v>50000</v>
      </c>
    </row>
    <row r="90" spans="1:34" ht="12" customHeight="1">
      <c r="A90" s="9"/>
      <c r="B90" s="61"/>
      <c r="C90" s="6"/>
      <c r="D90" s="6" t="s">
        <v>122</v>
      </c>
      <c r="E90" s="42"/>
      <c r="F90" s="24"/>
      <c r="G90" s="24"/>
      <c r="H90" s="24"/>
      <c r="I90" s="26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47"/>
      <c r="X90" s="47"/>
      <c r="Y90" s="24"/>
      <c r="Z90" s="24"/>
      <c r="AA90" s="24"/>
      <c r="AB90" s="47"/>
      <c r="AC90" s="47"/>
      <c r="AD90" s="25">
        <v>50000</v>
      </c>
      <c r="AE90" s="24"/>
      <c r="AF90" s="76">
        <f t="shared" si="9"/>
        <v>50000</v>
      </c>
      <c r="AG90" s="96">
        <v>50000</v>
      </c>
      <c r="AH90" s="83">
        <f t="shared" si="7"/>
        <v>50000</v>
      </c>
    </row>
    <row r="91" spans="1:34" ht="12" customHeight="1">
      <c r="A91" s="9"/>
      <c r="B91" s="61"/>
      <c r="C91" s="6"/>
      <c r="D91" s="6" t="s">
        <v>123</v>
      </c>
      <c r="E91" s="42"/>
      <c r="F91" s="24"/>
      <c r="G91" s="24"/>
      <c r="H91" s="24"/>
      <c r="I91" s="26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47"/>
      <c r="X91" s="47"/>
      <c r="Y91" s="24"/>
      <c r="Z91" s="24"/>
      <c r="AA91" s="24"/>
      <c r="AB91" s="47"/>
      <c r="AC91" s="47"/>
      <c r="AD91" s="25">
        <v>200000</v>
      </c>
      <c r="AE91" s="24"/>
      <c r="AF91" s="76">
        <f t="shared" si="9"/>
        <v>200000</v>
      </c>
      <c r="AG91" s="96">
        <v>200000</v>
      </c>
      <c r="AH91" s="83">
        <f t="shared" si="7"/>
        <v>200000</v>
      </c>
    </row>
    <row r="92" spans="1:34" ht="12" customHeight="1">
      <c r="A92" s="9"/>
      <c r="B92" s="61"/>
      <c r="C92" s="6"/>
      <c r="D92" s="6" t="s">
        <v>124</v>
      </c>
      <c r="E92" s="42"/>
      <c r="F92" s="24"/>
      <c r="G92" s="24"/>
      <c r="H92" s="24"/>
      <c r="I92" s="26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47"/>
      <c r="X92" s="47"/>
      <c r="Y92" s="24"/>
      <c r="Z92" s="24"/>
      <c r="AA92" s="24"/>
      <c r="AB92" s="47"/>
      <c r="AC92" s="47"/>
      <c r="AD92" s="25">
        <v>200000</v>
      </c>
      <c r="AE92" s="24"/>
      <c r="AF92" s="76">
        <f t="shared" si="9"/>
        <v>200000</v>
      </c>
      <c r="AG92" s="96">
        <v>200000</v>
      </c>
      <c r="AH92" s="83">
        <f t="shared" si="7"/>
        <v>200000</v>
      </c>
    </row>
    <row r="93" spans="1:34" ht="12" customHeight="1">
      <c r="A93" s="9"/>
      <c r="B93" s="61"/>
      <c r="C93" s="6"/>
      <c r="D93" s="6" t="s">
        <v>125</v>
      </c>
      <c r="E93" s="42"/>
      <c r="F93" s="24"/>
      <c r="G93" s="24"/>
      <c r="H93" s="24"/>
      <c r="I93" s="26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47"/>
      <c r="X93" s="47"/>
      <c r="Y93" s="24"/>
      <c r="Z93" s="24"/>
      <c r="AA93" s="24"/>
      <c r="AB93" s="47"/>
      <c r="AC93" s="47"/>
      <c r="AD93" s="25">
        <v>100000</v>
      </c>
      <c r="AE93" s="24"/>
      <c r="AF93" s="76">
        <f t="shared" si="9"/>
        <v>100000</v>
      </c>
      <c r="AG93" s="96">
        <v>100000</v>
      </c>
      <c r="AH93" s="83">
        <f t="shared" si="7"/>
        <v>100000</v>
      </c>
    </row>
    <row r="94" spans="1:34" ht="12" customHeight="1">
      <c r="A94" s="9"/>
      <c r="B94" s="61"/>
      <c r="C94" s="6"/>
      <c r="D94" s="6" t="s">
        <v>126</v>
      </c>
      <c r="E94" s="42"/>
      <c r="F94" s="24"/>
      <c r="G94" s="24"/>
      <c r="H94" s="24"/>
      <c r="I94" s="26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47"/>
      <c r="X94" s="47"/>
      <c r="Y94" s="24"/>
      <c r="Z94" s="24"/>
      <c r="AA94" s="24"/>
      <c r="AB94" s="47"/>
      <c r="AC94" s="47"/>
      <c r="AD94" s="25">
        <v>50000</v>
      </c>
      <c r="AE94" s="24"/>
      <c r="AF94" s="76">
        <f t="shared" si="9"/>
        <v>50000</v>
      </c>
      <c r="AG94" s="96">
        <v>50000</v>
      </c>
      <c r="AH94" s="83">
        <f t="shared" si="7"/>
        <v>50000</v>
      </c>
    </row>
    <row r="95" spans="1:34" ht="12" customHeight="1">
      <c r="A95" s="9"/>
      <c r="B95" s="61"/>
      <c r="C95" s="6"/>
      <c r="D95" s="6" t="s">
        <v>127</v>
      </c>
      <c r="E95" s="42"/>
      <c r="F95" s="24"/>
      <c r="G95" s="24"/>
      <c r="H95" s="24"/>
      <c r="I95" s="26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47"/>
      <c r="X95" s="47"/>
      <c r="Y95" s="24"/>
      <c r="Z95" s="24"/>
      <c r="AA95" s="24"/>
      <c r="AB95" s="47"/>
      <c r="AC95" s="47"/>
      <c r="AD95" s="25">
        <v>50000</v>
      </c>
      <c r="AE95" s="24"/>
      <c r="AF95" s="76">
        <f t="shared" si="9"/>
        <v>50000</v>
      </c>
      <c r="AG95" s="96">
        <v>50000</v>
      </c>
      <c r="AH95" s="83">
        <f t="shared" si="7"/>
        <v>50000</v>
      </c>
    </row>
    <row r="96" spans="1:34" ht="12" customHeight="1">
      <c r="A96" s="9"/>
      <c r="B96" s="61"/>
      <c r="C96" s="6"/>
      <c r="D96" s="6" t="s">
        <v>128</v>
      </c>
      <c r="E96" s="42"/>
      <c r="F96" s="24"/>
      <c r="G96" s="24"/>
      <c r="H96" s="24"/>
      <c r="I96" s="26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47"/>
      <c r="X96" s="47"/>
      <c r="Y96" s="24"/>
      <c r="Z96" s="24"/>
      <c r="AA96" s="24"/>
      <c r="AB96" s="47"/>
      <c r="AC96" s="47"/>
      <c r="AD96" s="25">
        <v>20000</v>
      </c>
      <c r="AE96" s="24"/>
      <c r="AF96" s="76">
        <f t="shared" si="9"/>
        <v>20000</v>
      </c>
      <c r="AG96" s="96">
        <v>20000</v>
      </c>
      <c r="AH96" s="83">
        <f t="shared" si="7"/>
        <v>20000</v>
      </c>
    </row>
    <row r="97" spans="1:36" ht="12" customHeight="1">
      <c r="A97" s="9"/>
      <c r="B97" s="61"/>
      <c r="C97" s="6"/>
      <c r="D97" s="14" t="s">
        <v>70</v>
      </c>
      <c r="E97" s="43"/>
      <c r="F97" s="24"/>
      <c r="G97" s="24"/>
      <c r="H97" s="24"/>
      <c r="I97" s="26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47"/>
      <c r="X97" s="47"/>
      <c r="Y97" s="24"/>
      <c r="Z97" s="24"/>
      <c r="AA97" s="24"/>
      <c r="AB97" s="47"/>
      <c r="AC97" s="47"/>
      <c r="AD97" s="24"/>
      <c r="AE97" s="25">
        <v>20000</v>
      </c>
      <c r="AF97" s="76">
        <f>SUM(AE97)</f>
        <v>20000</v>
      </c>
      <c r="AG97" s="96">
        <v>20000</v>
      </c>
      <c r="AH97" s="83">
        <f t="shared" si="7"/>
        <v>20000</v>
      </c>
    </row>
    <row r="98" spans="1:36" ht="12" customHeight="1">
      <c r="A98" s="9"/>
      <c r="B98" s="61"/>
      <c r="C98" s="6"/>
      <c r="D98" s="14" t="s">
        <v>71</v>
      </c>
      <c r="E98" s="45"/>
      <c r="F98" s="24"/>
      <c r="G98" s="24"/>
      <c r="H98" s="24"/>
      <c r="I98" s="26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47"/>
      <c r="X98" s="47"/>
      <c r="Y98" s="24"/>
      <c r="Z98" s="24"/>
      <c r="AA98" s="24"/>
      <c r="AB98" s="47"/>
      <c r="AC98" s="47"/>
      <c r="AD98" s="24"/>
      <c r="AE98" s="25">
        <v>40000</v>
      </c>
      <c r="AF98" s="76">
        <f>SUM(AE98)</f>
        <v>40000</v>
      </c>
      <c r="AG98" s="96">
        <v>40000</v>
      </c>
      <c r="AH98" s="83">
        <f t="shared" si="7"/>
        <v>40000</v>
      </c>
    </row>
    <row r="99" spans="1:36" ht="12" customHeight="1">
      <c r="A99" s="9"/>
      <c r="B99" s="61"/>
      <c r="C99" s="6"/>
      <c r="D99" s="14" t="s">
        <v>72</v>
      </c>
      <c r="E99" s="45"/>
      <c r="F99" s="24"/>
      <c r="G99" s="24"/>
      <c r="H99" s="24"/>
      <c r="I99" s="26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47"/>
      <c r="X99" s="47"/>
      <c r="Y99" s="24"/>
      <c r="Z99" s="24"/>
      <c r="AA99" s="24"/>
      <c r="AB99" s="47"/>
      <c r="AC99" s="47"/>
      <c r="AD99" s="24"/>
      <c r="AE99" s="25"/>
      <c r="AF99" s="76"/>
      <c r="AG99" s="96"/>
      <c r="AH99" s="83">
        <f t="shared" si="7"/>
        <v>0</v>
      </c>
    </row>
    <row r="100" spans="1:36" ht="12" customHeight="1">
      <c r="A100" s="9"/>
      <c r="B100" s="61"/>
      <c r="C100" s="6"/>
      <c r="D100" s="14" t="s">
        <v>73</v>
      </c>
      <c r="E100" s="45"/>
      <c r="F100" s="24"/>
      <c r="G100" s="24"/>
      <c r="H100" s="24"/>
      <c r="I100" s="26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47"/>
      <c r="X100" s="47"/>
      <c r="Y100" s="24"/>
      <c r="Z100" s="24"/>
      <c r="AA100" s="24"/>
      <c r="AB100" s="47"/>
      <c r="AC100" s="47"/>
      <c r="AD100" s="24"/>
      <c r="AE100" s="25">
        <v>100000</v>
      </c>
      <c r="AF100" s="76">
        <f>SUM(AE100)</f>
        <v>100000</v>
      </c>
      <c r="AG100" s="96">
        <v>100000</v>
      </c>
      <c r="AH100" s="83">
        <f t="shared" si="7"/>
        <v>100000</v>
      </c>
    </row>
    <row r="101" spans="1:36" ht="12" customHeight="1">
      <c r="A101" s="9"/>
      <c r="B101" s="61"/>
      <c r="C101" s="6"/>
      <c r="D101" s="14" t="s">
        <v>74</v>
      </c>
      <c r="E101" s="45"/>
      <c r="F101" s="24"/>
      <c r="G101" s="24"/>
      <c r="H101" s="24"/>
      <c r="I101" s="26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47"/>
      <c r="X101" s="47"/>
      <c r="Y101" s="24"/>
      <c r="Z101" s="24"/>
      <c r="AA101" s="24"/>
      <c r="AB101" s="47"/>
      <c r="AC101" s="47"/>
      <c r="AD101" s="24"/>
      <c r="AE101" s="25">
        <v>175000</v>
      </c>
      <c r="AF101" s="76">
        <f>SUM(AE101)</f>
        <v>175000</v>
      </c>
      <c r="AG101" s="96">
        <v>175000</v>
      </c>
      <c r="AH101" s="83">
        <f t="shared" si="7"/>
        <v>175000</v>
      </c>
    </row>
    <row r="102" spans="1:36" ht="12" customHeight="1">
      <c r="A102" s="9"/>
      <c r="B102" s="61"/>
      <c r="C102" s="6"/>
      <c r="D102" s="14" t="s">
        <v>129</v>
      </c>
      <c r="E102" s="45"/>
      <c r="F102" s="24"/>
      <c r="G102" s="24"/>
      <c r="H102" s="24"/>
      <c r="I102" s="26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47"/>
      <c r="X102" s="47"/>
      <c r="Y102" s="24"/>
      <c r="Z102" s="24"/>
      <c r="AA102" s="24"/>
      <c r="AB102" s="47"/>
      <c r="AC102" s="47"/>
      <c r="AD102" s="24"/>
      <c r="AE102" s="25">
        <v>15000</v>
      </c>
      <c r="AF102" s="76">
        <f>SUM(AE102)</f>
        <v>15000</v>
      </c>
      <c r="AG102" s="96">
        <v>15000</v>
      </c>
      <c r="AH102" s="83">
        <f t="shared" si="7"/>
        <v>15000</v>
      </c>
    </row>
    <row r="103" spans="1:36" ht="12" customHeight="1">
      <c r="A103" s="9"/>
      <c r="B103" s="61"/>
      <c r="C103" s="6"/>
      <c r="D103" s="14" t="s">
        <v>130</v>
      </c>
      <c r="E103" s="45"/>
      <c r="F103" s="24"/>
      <c r="G103" s="24"/>
      <c r="H103" s="24"/>
      <c r="I103" s="26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47"/>
      <c r="X103" s="47"/>
      <c r="Y103" s="24"/>
      <c r="Z103" s="24"/>
      <c r="AA103" s="24"/>
      <c r="AB103" s="47"/>
      <c r="AC103" s="47"/>
      <c r="AD103" s="24"/>
      <c r="AE103" s="25">
        <v>120000</v>
      </c>
      <c r="AF103" s="76">
        <f>SUM(AE103)</f>
        <v>120000</v>
      </c>
      <c r="AG103" s="96">
        <v>120000</v>
      </c>
      <c r="AH103" s="83">
        <f t="shared" ref="AH103:AH105" si="10">SUM(W103,AB103,AF103)</f>
        <v>120000</v>
      </c>
    </row>
    <row r="104" spans="1:36" ht="12" customHeight="1">
      <c r="A104" s="9"/>
      <c r="B104" s="61"/>
      <c r="C104" s="6"/>
      <c r="D104" s="14" t="s">
        <v>75</v>
      </c>
      <c r="E104" s="45"/>
      <c r="F104" s="24"/>
      <c r="G104" s="24"/>
      <c r="H104" s="24"/>
      <c r="I104" s="26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47"/>
      <c r="X104" s="47"/>
      <c r="Y104" s="24"/>
      <c r="Z104" s="24"/>
      <c r="AA104" s="31"/>
      <c r="AB104" s="47"/>
      <c r="AC104" s="47"/>
      <c r="AD104" s="24"/>
      <c r="AE104" s="25">
        <v>100000</v>
      </c>
      <c r="AF104" s="76">
        <f>SUM(AE104)</f>
        <v>100000</v>
      </c>
      <c r="AG104" s="96">
        <v>100000</v>
      </c>
      <c r="AH104" s="83">
        <f t="shared" si="10"/>
        <v>100000</v>
      </c>
    </row>
    <row r="105" spans="1:36" ht="12" customHeight="1">
      <c r="A105" s="9"/>
      <c r="B105" s="61"/>
      <c r="C105" s="6"/>
      <c r="D105" s="14" t="s">
        <v>158</v>
      </c>
      <c r="E105" s="69"/>
      <c r="F105" s="24"/>
      <c r="G105" s="24"/>
      <c r="H105" s="24"/>
      <c r="I105" s="26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70"/>
      <c r="X105" s="70"/>
      <c r="Y105" s="24"/>
      <c r="Z105" s="24"/>
      <c r="AA105" s="25">
        <v>50000</v>
      </c>
      <c r="AB105" s="47">
        <f>SUM(Y105:AA105)</f>
        <v>50000</v>
      </c>
      <c r="AC105" s="47">
        <v>50000</v>
      </c>
      <c r="AD105" s="24"/>
      <c r="AE105" s="25"/>
      <c r="AF105" s="76"/>
      <c r="AG105" s="96"/>
      <c r="AH105" s="83">
        <f t="shared" si="10"/>
        <v>50000</v>
      </c>
    </row>
    <row r="106" spans="1:36" ht="12" customHeight="1">
      <c r="A106" s="9"/>
      <c r="B106" s="61"/>
      <c r="C106" s="6"/>
      <c r="D106" s="14" t="s">
        <v>251</v>
      </c>
      <c r="E106" s="69"/>
      <c r="F106" s="24"/>
      <c r="G106" s="24">
        <v>250000</v>
      </c>
      <c r="H106" s="24"/>
      <c r="I106" s="26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70">
        <f>SUM(G106:V106)</f>
        <v>250000</v>
      </c>
      <c r="X106" s="70"/>
      <c r="Y106" s="24"/>
      <c r="Z106" s="24"/>
      <c r="AA106" s="31"/>
      <c r="AB106" s="47"/>
      <c r="AC106" s="47"/>
      <c r="AD106" s="24"/>
      <c r="AE106" s="25"/>
      <c r="AF106" s="76"/>
      <c r="AG106" s="96"/>
      <c r="AH106" s="84">
        <f>SUM(AH7:AH105)</f>
        <v>26473364</v>
      </c>
    </row>
    <row r="107" spans="1:36" s="4" customFormat="1" ht="12" customHeight="1">
      <c r="A107" s="9"/>
      <c r="B107" s="9" t="s">
        <v>40</v>
      </c>
      <c r="C107" s="7"/>
      <c r="D107" s="7"/>
      <c r="E107" s="44">
        <f>SUM(E6:E104)</f>
        <v>13521800</v>
      </c>
      <c r="F107" s="31">
        <f>SUM(F7:F104)</f>
        <v>3860000</v>
      </c>
      <c r="G107" s="31">
        <f>SUM(G7:G106)</f>
        <v>522792</v>
      </c>
      <c r="H107" s="31">
        <f>SUM(H6:H104)</f>
        <v>385792</v>
      </c>
      <c r="I107" s="31">
        <f>SUM(I7:I104)</f>
        <v>170000</v>
      </c>
      <c r="J107" s="31">
        <f>SUM(J7:J104)</f>
        <v>356181</v>
      </c>
      <c r="K107" s="31">
        <f t="shared" ref="I107:AD107" si="11">SUM(K7:K104)</f>
        <v>345792</v>
      </c>
      <c r="L107" s="31">
        <f t="shared" si="11"/>
        <v>1090000</v>
      </c>
      <c r="M107" s="31">
        <f t="shared" si="11"/>
        <v>425600</v>
      </c>
      <c r="N107" s="31">
        <f>SUM(N7:N104)</f>
        <v>287200</v>
      </c>
      <c r="O107" s="31">
        <f t="shared" ref="O107:V107" si="12">SUM(O7:O104)</f>
        <v>500000</v>
      </c>
      <c r="P107" s="31">
        <f t="shared" si="12"/>
        <v>220000</v>
      </c>
      <c r="Q107" s="31">
        <f t="shared" si="12"/>
        <v>30000</v>
      </c>
      <c r="R107" s="31">
        <f t="shared" si="12"/>
        <v>12000</v>
      </c>
      <c r="S107" s="31">
        <f t="shared" si="12"/>
        <v>12000</v>
      </c>
      <c r="T107" s="31">
        <f t="shared" si="12"/>
        <v>12000</v>
      </c>
      <c r="U107" s="31">
        <f t="shared" si="12"/>
        <v>121000</v>
      </c>
      <c r="V107" s="31">
        <f t="shared" si="12"/>
        <v>36000</v>
      </c>
      <c r="W107" s="56"/>
      <c r="X107" s="70"/>
      <c r="Y107" s="31">
        <f t="shared" si="11"/>
        <v>1200000</v>
      </c>
      <c r="Z107" s="31">
        <f t="shared" si="11"/>
        <v>220000</v>
      </c>
      <c r="AA107" s="31">
        <f>SUM(AA7:AA105)</f>
        <v>377000</v>
      </c>
      <c r="AB107" s="47"/>
      <c r="AC107" s="47"/>
      <c r="AD107" s="31">
        <f t="shared" si="11"/>
        <v>1962400</v>
      </c>
      <c r="AE107" s="31">
        <v>1055807</v>
      </c>
      <c r="AF107" s="76"/>
      <c r="AG107" s="96"/>
      <c r="AH107" s="85">
        <f>SUM(E107:AF107)</f>
        <v>26723364</v>
      </c>
      <c r="AI107" s="58"/>
      <c r="AJ107" s="57"/>
    </row>
    <row r="108" spans="1:36" s="4" customFormat="1" ht="12" customHeight="1">
      <c r="A108" s="9"/>
      <c r="B108" s="9"/>
      <c r="C108" s="7"/>
      <c r="D108" s="7"/>
      <c r="E108" s="44"/>
      <c r="F108" s="31"/>
      <c r="G108" s="31"/>
      <c r="H108" s="31"/>
      <c r="I108" s="31"/>
      <c r="J108" s="31"/>
      <c r="K108" s="31"/>
      <c r="L108" s="31"/>
      <c r="M108" s="31"/>
      <c r="N108" s="31" t="s">
        <v>157</v>
      </c>
      <c r="O108" s="31"/>
      <c r="P108" s="31"/>
      <c r="Q108" s="31"/>
      <c r="R108" s="31"/>
      <c r="S108" s="31"/>
      <c r="T108" s="31"/>
      <c r="U108" s="31"/>
      <c r="V108" s="31"/>
      <c r="W108" s="71">
        <f>SUM(W7:W106)</f>
        <v>21908157</v>
      </c>
      <c r="X108" s="71">
        <f>SUM(X7:X107)</f>
        <v>21908157</v>
      </c>
      <c r="Y108" s="71"/>
      <c r="Z108" s="71"/>
      <c r="AA108" s="71"/>
      <c r="AB108" s="71">
        <f>SUM(AB7:AB107)</f>
        <v>1797000</v>
      </c>
      <c r="AC108" s="71">
        <f>SUM(AC7:AC107)</f>
        <v>1797000</v>
      </c>
      <c r="AD108" s="71"/>
      <c r="AE108" s="71"/>
      <c r="AF108" s="77">
        <f>SUM(AF7:AF107)</f>
        <v>3018207</v>
      </c>
      <c r="AG108" s="77">
        <f>SUM(AG7:AG107)</f>
        <v>3018207</v>
      </c>
      <c r="AH108" s="87">
        <f>SUM(W108,AB108,AF108)</f>
        <v>26723364</v>
      </c>
    </row>
    <row r="109" spans="1:36" ht="14.1" customHeight="1">
      <c r="A109" s="9" t="s">
        <v>41</v>
      </c>
      <c r="B109" s="9"/>
      <c r="C109" s="7"/>
      <c r="D109" s="7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47"/>
      <c r="X109" s="47"/>
      <c r="Y109" s="24"/>
      <c r="Z109" s="24"/>
      <c r="AA109" s="24"/>
      <c r="AB109" s="47"/>
      <c r="AC109" s="47"/>
      <c r="AD109" s="24"/>
      <c r="AE109" s="24"/>
      <c r="AF109" s="78"/>
      <c r="AG109" s="78"/>
      <c r="AH109" s="86"/>
    </row>
    <row r="110" spans="1:36" ht="14.1" customHeight="1">
      <c r="A110" s="9"/>
      <c r="B110" s="60" t="s">
        <v>83</v>
      </c>
      <c r="C110" s="5"/>
      <c r="D110" s="5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47"/>
      <c r="Y110" s="24"/>
      <c r="Z110" s="24"/>
      <c r="AA110" s="24"/>
      <c r="AB110" s="47"/>
      <c r="AC110" s="47"/>
      <c r="AD110" s="24"/>
      <c r="AE110" s="24"/>
      <c r="AF110" s="76"/>
      <c r="AG110" s="96"/>
      <c r="AH110" s="82"/>
    </row>
    <row r="111" spans="1:36" ht="14.1" customHeight="1">
      <c r="A111" s="9"/>
      <c r="B111" s="63"/>
      <c r="C111" s="6" t="s">
        <v>42</v>
      </c>
      <c r="D111" s="4"/>
      <c r="E111" s="32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47"/>
      <c r="Y111" s="24"/>
      <c r="Z111" s="24"/>
      <c r="AA111" s="24"/>
      <c r="AB111" s="47"/>
      <c r="AD111" s="24"/>
      <c r="AE111" s="24"/>
      <c r="AF111" s="76"/>
      <c r="AH111" s="82"/>
    </row>
    <row r="112" spans="1:36" ht="14.1" customHeight="1">
      <c r="A112" s="9"/>
      <c r="B112" s="63"/>
      <c r="C112" s="11"/>
      <c r="D112" s="14" t="s">
        <v>80</v>
      </c>
      <c r="E112" s="32">
        <v>17000</v>
      </c>
      <c r="F112" s="24"/>
      <c r="G112" s="24"/>
      <c r="H112" s="24"/>
      <c r="I112" s="26"/>
      <c r="J112" s="33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47">
        <f t="shared" ref="W112:W127" si="13">SUM(E112:V112)</f>
        <v>17000</v>
      </c>
      <c r="X112" s="47"/>
      <c r="Y112" s="24"/>
      <c r="Z112" s="24"/>
      <c r="AA112" s="24"/>
      <c r="AB112" s="47">
        <f t="shared" ref="AB112:AB127" si="14">SUM(Y112:AA112)</f>
        <v>0</v>
      </c>
      <c r="AC112" s="47"/>
      <c r="AD112" s="24"/>
      <c r="AE112" s="24"/>
      <c r="AF112" s="76">
        <f t="shared" ref="AF112:AF119" si="15">SUM(AB112:AE112)</f>
        <v>0</v>
      </c>
      <c r="AG112" s="96"/>
      <c r="AH112" s="83">
        <f t="shared" ref="AH112:AH127" si="16">SUM(W112,AB112,AF112)</f>
        <v>17000</v>
      </c>
    </row>
    <row r="113" spans="1:34" ht="14.1" customHeight="1">
      <c r="A113" s="9"/>
      <c r="B113" s="63"/>
      <c r="C113" s="11"/>
      <c r="D113" s="14" t="s">
        <v>137</v>
      </c>
      <c r="E113" s="32">
        <v>13000</v>
      </c>
      <c r="F113" s="24"/>
      <c r="G113" s="24"/>
      <c r="H113" s="24"/>
      <c r="I113" s="26"/>
      <c r="J113" s="33">
        <v>13000</v>
      </c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47">
        <f t="shared" si="13"/>
        <v>26000</v>
      </c>
      <c r="X113" s="47"/>
      <c r="Y113" s="24"/>
      <c r="Z113" s="24"/>
      <c r="AA113" s="24"/>
      <c r="AB113" s="47">
        <f t="shared" si="14"/>
        <v>0</v>
      </c>
      <c r="AC113" s="47"/>
      <c r="AD113" s="24"/>
      <c r="AE113" s="24">
        <v>10000</v>
      </c>
      <c r="AF113" s="76">
        <f t="shared" si="15"/>
        <v>10000</v>
      </c>
      <c r="AG113" s="96"/>
      <c r="AH113" s="83">
        <f t="shared" si="16"/>
        <v>36000</v>
      </c>
    </row>
    <row r="114" spans="1:34" ht="14.1" customHeight="1">
      <c r="A114" s="9"/>
      <c r="B114" s="63"/>
      <c r="C114" s="11"/>
      <c r="D114" s="14" t="s">
        <v>138</v>
      </c>
      <c r="E114" s="32">
        <v>6500</v>
      </c>
      <c r="F114" s="24"/>
      <c r="G114" s="24"/>
      <c r="H114" s="24"/>
      <c r="I114" s="26"/>
      <c r="J114" s="33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>
        <v>6500</v>
      </c>
      <c r="V114" s="24"/>
      <c r="W114" s="47">
        <f t="shared" si="13"/>
        <v>13000</v>
      </c>
      <c r="X114" s="47"/>
      <c r="Y114" s="24"/>
      <c r="Z114" s="24"/>
      <c r="AA114" s="24"/>
      <c r="AB114" s="47">
        <f t="shared" si="14"/>
        <v>0</v>
      </c>
      <c r="AC114" s="47"/>
      <c r="AD114" s="24"/>
      <c r="AE114" s="24"/>
      <c r="AF114" s="76">
        <f t="shared" si="15"/>
        <v>0</v>
      </c>
      <c r="AG114" s="96"/>
      <c r="AH114" s="83">
        <f t="shared" si="16"/>
        <v>13000</v>
      </c>
    </row>
    <row r="115" spans="1:34" s="4" customFormat="1" ht="14.1" customHeight="1">
      <c r="A115" s="9"/>
      <c r="B115" s="63"/>
      <c r="C115" s="11"/>
      <c r="D115" s="35" t="s">
        <v>139</v>
      </c>
      <c r="E115" s="32">
        <v>15500</v>
      </c>
      <c r="F115" s="24"/>
      <c r="G115" s="24"/>
      <c r="H115" s="24"/>
      <c r="I115" s="26"/>
      <c r="J115" s="33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47">
        <f t="shared" si="13"/>
        <v>15500</v>
      </c>
      <c r="X115" s="47"/>
      <c r="Y115" s="24"/>
      <c r="Z115" s="24"/>
      <c r="AA115" s="24"/>
      <c r="AB115" s="47">
        <f t="shared" si="14"/>
        <v>0</v>
      </c>
      <c r="AC115" s="47"/>
      <c r="AD115" s="24"/>
      <c r="AE115" s="24"/>
      <c r="AF115" s="76">
        <f t="shared" si="15"/>
        <v>0</v>
      </c>
      <c r="AG115" s="96"/>
      <c r="AH115" s="83">
        <f t="shared" si="16"/>
        <v>15500</v>
      </c>
    </row>
    <row r="116" spans="1:34" ht="14.1" customHeight="1">
      <c r="A116" s="9"/>
      <c r="B116" s="63"/>
      <c r="C116" s="11"/>
      <c r="D116" s="14" t="s">
        <v>140</v>
      </c>
      <c r="E116" s="36">
        <v>10000</v>
      </c>
      <c r="F116" s="37"/>
      <c r="G116" s="37"/>
      <c r="H116" s="37"/>
      <c r="I116" s="38"/>
      <c r="J116" s="39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47">
        <f t="shared" si="13"/>
        <v>10000</v>
      </c>
      <c r="X116" s="89"/>
      <c r="Y116" s="37"/>
      <c r="Z116" s="37"/>
      <c r="AA116" s="37"/>
      <c r="AB116" s="47">
        <f t="shared" si="14"/>
        <v>0</v>
      </c>
      <c r="AC116" s="89"/>
      <c r="AD116" s="37"/>
      <c r="AE116" s="37"/>
      <c r="AF116" s="76">
        <f t="shared" si="15"/>
        <v>0</v>
      </c>
      <c r="AG116" s="96"/>
      <c r="AH116" s="83">
        <f t="shared" si="16"/>
        <v>10000</v>
      </c>
    </row>
    <row r="117" spans="1:34" ht="14.1" customHeight="1">
      <c r="A117" s="9"/>
      <c r="B117" s="63"/>
      <c r="C117" s="11"/>
      <c r="D117" s="14" t="s">
        <v>141</v>
      </c>
      <c r="E117" s="32"/>
      <c r="F117" s="24">
        <v>320000</v>
      </c>
      <c r="G117" s="24"/>
      <c r="H117" s="24"/>
      <c r="I117" s="26"/>
      <c r="J117" s="33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47">
        <f t="shared" si="13"/>
        <v>320000</v>
      </c>
      <c r="X117" s="47"/>
      <c r="Y117" s="24"/>
      <c r="Z117" s="24"/>
      <c r="AA117" s="24"/>
      <c r="AB117" s="47">
        <f t="shared" si="14"/>
        <v>0</v>
      </c>
      <c r="AC117" s="47"/>
      <c r="AD117" s="24"/>
      <c r="AE117" s="24"/>
      <c r="AF117" s="76">
        <f t="shared" si="15"/>
        <v>0</v>
      </c>
      <c r="AG117" s="96"/>
      <c r="AH117" s="83">
        <f t="shared" si="16"/>
        <v>320000</v>
      </c>
    </row>
    <row r="118" spans="1:34" ht="14.1" customHeight="1">
      <c r="A118" s="9"/>
      <c r="B118" s="63"/>
      <c r="C118" s="11"/>
      <c r="D118" s="14" t="s">
        <v>142</v>
      </c>
      <c r="E118" s="32"/>
      <c r="F118" s="24">
        <v>30000</v>
      </c>
      <c r="G118" s="24"/>
      <c r="H118" s="24"/>
      <c r="I118" s="26"/>
      <c r="J118" s="33"/>
      <c r="K118" s="24"/>
      <c r="L118" s="24">
        <v>12000</v>
      </c>
      <c r="M118" s="24">
        <v>25000</v>
      </c>
      <c r="N118" s="24"/>
      <c r="O118" s="24"/>
      <c r="P118" s="24"/>
      <c r="Q118" s="24"/>
      <c r="R118" s="24"/>
      <c r="S118" s="24"/>
      <c r="T118" s="24"/>
      <c r="U118" s="24"/>
      <c r="V118" s="24"/>
      <c r="W118" s="47">
        <f t="shared" si="13"/>
        <v>67000</v>
      </c>
      <c r="X118" s="47"/>
      <c r="Y118" s="24"/>
      <c r="Z118" s="24"/>
      <c r="AA118" s="24"/>
      <c r="AB118" s="47">
        <f t="shared" si="14"/>
        <v>0</v>
      </c>
      <c r="AC118" s="47"/>
      <c r="AD118" s="24"/>
      <c r="AE118" s="24"/>
      <c r="AF118" s="76">
        <f t="shared" si="15"/>
        <v>0</v>
      </c>
      <c r="AG118" s="96"/>
      <c r="AH118" s="83">
        <f t="shared" si="16"/>
        <v>67000</v>
      </c>
    </row>
    <row r="119" spans="1:34" ht="14.1" customHeight="1">
      <c r="A119" s="9"/>
      <c r="B119" s="63"/>
      <c r="C119" s="11"/>
      <c r="D119" s="14" t="s">
        <v>78</v>
      </c>
      <c r="E119" s="32"/>
      <c r="F119" s="24"/>
      <c r="G119" s="24"/>
      <c r="H119" s="24">
        <v>40000</v>
      </c>
      <c r="I119" s="40">
        <v>50000</v>
      </c>
      <c r="J119" s="33"/>
      <c r="K119" s="24">
        <v>40000</v>
      </c>
      <c r="L119" s="24"/>
      <c r="M119" s="24"/>
      <c r="N119" s="24">
        <v>35000</v>
      </c>
      <c r="O119" s="24"/>
      <c r="P119" s="24"/>
      <c r="Q119" s="24"/>
      <c r="R119" s="24"/>
      <c r="S119" s="24"/>
      <c r="T119" s="24"/>
      <c r="U119" s="24"/>
      <c r="V119" s="24"/>
      <c r="W119" s="47">
        <f t="shared" si="13"/>
        <v>165000</v>
      </c>
      <c r="X119" s="47"/>
      <c r="Y119" s="24"/>
      <c r="Z119" s="24"/>
      <c r="AA119" s="24"/>
      <c r="AB119" s="47">
        <f t="shared" si="14"/>
        <v>0</v>
      </c>
      <c r="AC119" s="47"/>
      <c r="AD119" s="24"/>
      <c r="AE119" s="24"/>
      <c r="AF119" s="76">
        <f t="shared" si="15"/>
        <v>0</v>
      </c>
      <c r="AG119" s="96"/>
      <c r="AH119" s="83">
        <f t="shared" si="16"/>
        <v>165000</v>
      </c>
    </row>
    <row r="120" spans="1:34" ht="14.1" customHeight="1">
      <c r="A120" s="9"/>
      <c r="B120" s="63"/>
      <c r="C120" s="11"/>
      <c r="D120" s="14" t="s">
        <v>143</v>
      </c>
      <c r="E120" s="32"/>
      <c r="F120" s="24"/>
      <c r="G120" s="24"/>
      <c r="H120" s="24">
        <v>30000</v>
      </c>
      <c r="I120" s="26"/>
      <c r="J120" s="33"/>
      <c r="K120" s="24"/>
      <c r="L120" s="24">
        <v>15000</v>
      </c>
      <c r="M120" s="24">
        <v>50000</v>
      </c>
      <c r="N120" s="24"/>
      <c r="O120" s="24"/>
      <c r="P120" s="24"/>
      <c r="Q120" s="24"/>
      <c r="R120" s="24"/>
      <c r="S120" s="24"/>
      <c r="T120" s="24"/>
      <c r="U120" s="24"/>
      <c r="V120" s="24"/>
      <c r="W120" s="47">
        <f t="shared" si="13"/>
        <v>95000</v>
      </c>
      <c r="X120" s="47"/>
      <c r="Y120" s="24">
        <v>35000</v>
      </c>
      <c r="Z120" s="24"/>
      <c r="AA120" s="24"/>
      <c r="AB120" s="47">
        <f t="shared" si="14"/>
        <v>35000</v>
      </c>
      <c r="AC120" s="47"/>
      <c r="AD120" s="24"/>
      <c r="AE120" s="24"/>
      <c r="AF120" s="76">
        <f t="shared" ref="AF120:AF127" si="17">SUM(AD120:AE120)</f>
        <v>0</v>
      </c>
      <c r="AG120" s="96"/>
      <c r="AH120" s="83">
        <f t="shared" si="16"/>
        <v>130000</v>
      </c>
    </row>
    <row r="121" spans="1:34" ht="14.1" customHeight="1">
      <c r="A121" s="9"/>
      <c r="B121" s="63"/>
      <c r="C121" s="11"/>
      <c r="D121" s="14" t="s">
        <v>79</v>
      </c>
      <c r="E121" s="32"/>
      <c r="F121" s="24"/>
      <c r="G121" s="24"/>
      <c r="H121" s="24"/>
      <c r="I121" s="26"/>
      <c r="J121" s="33">
        <v>20000</v>
      </c>
      <c r="K121" s="24"/>
      <c r="L121" s="24">
        <v>40000</v>
      </c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47">
        <f t="shared" si="13"/>
        <v>60000</v>
      </c>
      <c r="X121" s="47"/>
      <c r="Y121" s="24"/>
      <c r="Z121" s="24"/>
      <c r="AA121" s="24"/>
      <c r="AB121" s="47">
        <f t="shared" si="14"/>
        <v>0</v>
      </c>
      <c r="AC121" s="47"/>
      <c r="AD121" s="24"/>
      <c r="AE121" s="24"/>
      <c r="AF121" s="76">
        <f t="shared" si="17"/>
        <v>0</v>
      </c>
      <c r="AG121" s="96"/>
      <c r="AH121" s="83">
        <f t="shared" si="16"/>
        <v>60000</v>
      </c>
    </row>
    <row r="122" spans="1:34" ht="14.1" customHeight="1">
      <c r="A122" s="9"/>
      <c r="B122" s="63"/>
      <c r="C122" s="11"/>
      <c r="D122" s="14" t="s">
        <v>144</v>
      </c>
      <c r="E122" s="32"/>
      <c r="F122" s="24"/>
      <c r="G122" s="24"/>
      <c r="H122" s="24"/>
      <c r="I122" s="26"/>
      <c r="J122" s="33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47">
        <f t="shared" si="13"/>
        <v>0</v>
      </c>
      <c r="X122" s="47"/>
      <c r="Y122" s="24">
        <v>75000</v>
      </c>
      <c r="Z122" s="24"/>
      <c r="AA122" s="24"/>
      <c r="AB122" s="47">
        <f t="shared" si="14"/>
        <v>75000</v>
      </c>
      <c r="AC122" s="47"/>
      <c r="AD122" s="24"/>
      <c r="AE122" s="24"/>
      <c r="AF122" s="76">
        <f t="shared" si="17"/>
        <v>0</v>
      </c>
      <c r="AG122" s="96"/>
      <c r="AH122" s="83">
        <f t="shared" si="16"/>
        <v>75000</v>
      </c>
    </row>
    <row r="123" spans="1:34" ht="14.1" customHeight="1">
      <c r="A123" s="9"/>
      <c r="B123" s="63"/>
      <c r="C123" s="19"/>
      <c r="D123" s="14" t="s">
        <v>76</v>
      </c>
      <c r="E123" s="32"/>
      <c r="F123" s="24"/>
      <c r="G123" s="24"/>
      <c r="H123" s="24"/>
      <c r="I123" s="26"/>
      <c r="J123" s="24">
        <v>10000</v>
      </c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47">
        <f t="shared" si="13"/>
        <v>10000</v>
      </c>
      <c r="X123" s="47"/>
      <c r="Y123" s="24"/>
      <c r="Z123" s="24"/>
      <c r="AA123" s="24">
        <v>10000</v>
      </c>
      <c r="AB123" s="47">
        <f t="shared" si="14"/>
        <v>10000</v>
      </c>
      <c r="AC123" s="47"/>
      <c r="AD123" s="24"/>
      <c r="AE123" s="24"/>
      <c r="AF123" s="76">
        <f t="shared" si="17"/>
        <v>0</v>
      </c>
      <c r="AG123" s="96"/>
      <c r="AH123" s="83">
        <f t="shared" si="16"/>
        <v>20000</v>
      </c>
    </row>
    <row r="124" spans="1:34" ht="14.1" customHeight="1">
      <c r="A124" s="9"/>
      <c r="B124" s="63"/>
      <c r="C124" s="11"/>
      <c r="D124" s="13" t="s">
        <v>145</v>
      </c>
      <c r="E124" s="32"/>
      <c r="F124" s="24"/>
      <c r="G124" s="24"/>
      <c r="H124" s="24"/>
      <c r="I124" s="26"/>
      <c r="J124" s="33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47">
        <f t="shared" si="13"/>
        <v>0</v>
      </c>
      <c r="X124" s="47"/>
      <c r="Y124" s="24"/>
      <c r="Z124" s="24"/>
      <c r="AA124" s="24"/>
      <c r="AB124" s="47">
        <f t="shared" si="14"/>
        <v>0</v>
      </c>
      <c r="AC124" s="47"/>
      <c r="AD124" s="24"/>
      <c r="AE124" s="24">
        <v>300000</v>
      </c>
      <c r="AF124" s="76">
        <f t="shared" si="17"/>
        <v>300000</v>
      </c>
      <c r="AG124" s="96"/>
      <c r="AH124" s="83">
        <f t="shared" si="16"/>
        <v>300000</v>
      </c>
    </row>
    <row r="125" spans="1:34" ht="14.1" customHeight="1">
      <c r="A125" s="9"/>
      <c r="B125" s="63"/>
      <c r="C125" s="11"/>
      <c r="D125" s="10" t="s">
        <v>146</v>
      </c>
      <c r="E125" s="32"/>
      <c r="F125" s="24"/>
      <c r="G125" s="24">
        <v>50000</v>
      </c>
      <c r="H125" s="24"/>
      <c r="I125" s="26"/>
      <c r="J125" s="33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47">
        <f t="shared" si="13"/>
        <v>50000</v>
      </c>
      <c r="X125" s="47"/>
      <c r="Y125" s="24"/>
      <c r="Z125" s="24"/>
      <c r="AA125" s="24"/>
      <c r="AB125" s="47">
        <f t="shared" si="14"/>
        <v>0</v>
      </c>
      <c r="AC125" s="47"/>
      <c r="AD125" s="24"/>
      <c r="AE125" s="24">
        <v>55000</v>
      </c>
      <c r="AF125" s="76">
        <f t="shared" si="17"/>
        <v>55000</v>
      </c>
      <c r="AG125" s="96"/>
      <c r="AH125" s="83">
        <f t="shared" si="16"/>
        <v>105000</v>
      </c>
    </row>
    <row r="126" spans="1:34" ht="14.1" customHeight="1">
      <c r="A126" s="9"/>
      <c r="B126" s="63"/>
      <c r="C126" s="11"/>
      <c r="D126" s="14" t="s">
        <v>147</v>
      </c>
      <c r="E126" s="32"/>
      <c r="F126" s="24"/>
      <c r="G126" s="24"/>
      <c r="H126" s="24"/>
      <c r="I126" s="26"/>
      <c r="J126" s="33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47">
        <f t="shared" si="13"/>
        <v>0</v>
      </c>
      <c r="X126" s="47"/>
      <c r="Y126" s="24"/>
      <c r="Z126" s="24"/>
      <c r="AA126" s="24"/>
      <c r="AB126" s="47">
        <f t="shared" si="14"/>
        <v>0</v>
      </c>
      <c r="AC126" s="47"/>
      <c r="AD126" s="24"/>
      <c r="AE126" s="24">
        <v>16000</v>
      </c>
      <c r="AF126" s="76">
        <f t="shared" si="17"/>
        <v>16000</v>
      </c>
      <c r="AG126" s="96"/>
      <c r="AH126" s="83">
        <f t="shared" si="16"/>
        <v>16000</v>
      </c>
    </row>
    <row r="127" spans="1:34" ht="14.1" customHeight="1">
      <c r="A127" s="9"/>
      <c r="B127" s="63"/>
      <c r="C127" s="11"/>
      <c r="D127" s="14" t="s">
        <v>77</v>
      </c>
      <c r="E127" s="32"/>
      <c r="F127" s="24"/>
      <c r="G127" s="24"/>
      <c r="H127" s="24"/>
      <c r="I127" s="26"/>
      <c r="J127" s="33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47">
        <f t="shared" si="13"/>
        <v>0</v>
      </c>
      <c r="X127" s="47"/>
      <c r="Y127" s="24"/>
      <c r="Z127" s="24"/>
      <c r="AA127" s="24"/>
      <c r="AB127" s="47">
        <f t="shared" si="14"/>
        <v>0</v>
      </c>
      <c r="AC127" s="47"/>
      <c r="AD127" s="24"/>
      <c r="AE127" s="24">
        <v>10000</v>
      </c>
      <c r="AF127" s="76">
        <f t="shared" si="17"/>
        <v>10000</v>
      </c>
      <c r="AG127" s="96"/>
      <c r="AH127" s="83">
        <f t="shared" si="16"/>
        <v>10000</v>
      </c>
    </row>
    <row r="128" spans="1:34" ht="14.1" customHeight="1">
      <c r="A128" s="9"/>
      <c r="B128" s="63"/>
      <c r="C128" s="11"/>
      <c r="D128" s="14"/>
      <c r="E128" s="32"/>
      <c r="F128" s="24"/>
      <c r="G128" s="24"/>
      <c r="H128" s="24"/>
      <c r="I128" s="26"/>
      <c r="J128" s="33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47"/>
      <c r="X128" s="47"/>
      <c r="Y128" s="24"/>
      <c r="Z128" s="24"/>
      <c r="AA128" s="24"/>
      <c r="AB128" s="47"/>
      <c r="AC128" s="47"/>
      <c r="AD128" s="24"/>
      <c r="AE128" s="24"/>
      <c r="AF128" s="76"/>
      <c r="AG128" s="96"/>
      <c r="AH128" s="84">
        <f>SUM(AH112:AH127)</f>
        <v>1359500</v>
      </c>
    </row>
    <row r="129" spans="1:34" ht="14.1" customHeight="1">
      <c r="A129" s="9"/>
      <c r="B129" s="63"/>
      <c r="C129" s="11"/>
      <c r="D129" s="14"/>
      <c r="E129" s="32"/>
      <c r="F129" s="24"/>
      <c r="G129" s="24"/>
      <c r="H129" s="24"/>
      <c r="I129" s="26"/>
      <c r="J129" s="33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71">
        <f>SUM(W112:W127)</f>
        <v>848500</v>
      </c>
      <c r="X129" s="71"/>
      <c r="Y129" s="72"/>
      <c r="Z129" s="72"/>
      <c r="AA129" s="72"/>
      <c r="AB129" s="71">
        <f>SUM(AB112:AB127)</f>
        <v>120000</v>
      </c>
      <c r="AC129" s="71"/>
      <c r="AD129" s="72"/>
      <c r="AE129" s="72"/>
      <c r="AF129" s="79">
        <f>SUM(AF112:AF127)</f>
        <v>391000</v>
      </c>
      <c r="AG129" s="77"/>
      <c r="AH129" s="87">
        <f>SUM(W129,AB129,AF129)</f>
        <v>1359500</v>
      </c>
    </row>
    <row r="130" spans="1:34" ht="14.1" customHeight="1">
      <c r="A130" s="9"/>
      <c r="B130" s="9" t="s">
        <v>43</v>
      </c>
      <c r="C130" s="7"/>
      <c r="D130" s="7"/>
      <c r="E130" s="34">
        <f>SUM(E112:E127)</f>
        <v>62000</v>
      </c>
      <c r="F130" s="31">
        <f>SUM(F111:F127)</f>
        <v>350000</v>
      </c>
      <c r="G130" s="31">
        <f>SUM(G112:G127)</f>
        <v>50000</v>
      </c>
      <c r="H130" s="31">
        <f>SUM(H112:H127)</f>
        <v>70000</v>
      </c>
      <c r="I130" s="31">
        <f>SUM(I112:I127)</f>
        <v>50000</v>
      </c>
      <c r="J130" s="31">
        <f>SUM(J109:J127)</f>
        <v>43000</v>
      </c>
      <c r="K130" s="31">
        <f>SUM(K109:K127)</f>
        <v>40000</v>
      </c>
      <c r="L130" s="31">
        <f>SUM(L109:L127)</f>
        <v>67000</v>
      </c>
      <c r="M130" s="31">
        <f>SUM(M109:M127)</f>
        <v>75000</v>
      </c>
      <c r="N130" s="31">
        <f t="shared" ref="N130:V130" si="18">SUM(N109:N127)</f>
        <v>35000</v>
      </c>
      <c r="O130" s="31">
        <f t="shared" si="18"/>
        <v>0</v>
      </c>
      <c r="P130" s="31">
        <f t="shared" si="18"/>
        <v>0</v>
      </c>
      <c r="Q130" s="31">
        <f t="shared" si="18"/>
        <v>0</v>
      </c>
      <c r="R130" s="31">
        <f t="shared" si="18"/>
        <v>0</v>
      </c>
      <c r="S130" s="31">
        <f t="shared" si="18"/>
        <v>0</v>
      </c>
      <c r="T130" s="31">
        <f t="shared" si="18"/>
        <v>0</v>
      </c>
      <c r="U130" s="31">
        <f t="shared" si="18"/>
        <v>6500</v>
      </c>
      <c r="V130" s="31">
        <f t="shared" si="18"/>
        <v>0</v>
      </c>
      <c r="W130" s="47"/>
      <c r="X130" s="47"/>
      <c r="Y130" s="31">
        <f>SUM(Y109:Y127)</f>
        <v>110000</v>
      </c>
      <c r="Z130" s="31">
        <f>SUM(Z109:Z127)</f>
        <v>0</v>
      </c>
      <c r="AA130" s="31">
        <f>SUM(AA109:AA127)</f>
        <v>10000</v>
      </c>
      <c r="AB130" s="47"/>
      <c r="AC130" s="47"/>
      <c r="AD130" s="31">
        <f>SUM(AD109:AD127)</f>
        <v>0</v>
      </c>
      <c r="AE130" s="31">
        <f>SUM(AE109:AE127)</f>
        <v>391000</v>
      </c>
      <c r="AH130" s="85">
        <f>SUM(E130:AE130)</f>
        <v>1359500</v>
      </c>
    </row>
    <row r="131" spans="1:34" ht="14.1" customHeight="1" thickBot="1">
      <c r="A131" s="15" t="s">
        <v>100</v>
      </c>
      <c r="B131" s="64"/>
      <c r="C131" s="18"/>
      <c r="D131" s="20"/>
      <c r="E131" s="21">
        <f t="shared" ref="E131:AE131" si="19">SUM(E107,E130)</f>
        <v>13583800</v>
      </c>
      <c r="F131" s="21">
        <f t="shared" si="19"/>
        <v>4210000</v>
      </c>
      <c r="G131" s="21">
        <f t="shared" si="19"/>
        <v>572792</v>
      </c>
      <c r="H131" s="21">
        <f t="shared" si="19"/>
        <v>455792</v>
      </c>
      <c r="I131" s="21">
        <f t="shared" si="19"/>
        <v>220000</v>
      </c>
      <c r="J131" s="21">
        <f t="shared" si="19"/>
        <v>399181</v>
      </c>
      <c r="K131" s="21">
        <f t="shared" si="19"/>
        <v>385792</v>
      </c>
      <c r="L131" s="21">
        <f t="shared" si="19"/>
        <v>1157000</v>
      </c>
      <c r="M131" s="21">
        <f t="shared" si="19"/>
        <v>500600</v>
      </c>
      <c r="N131" s="21">
        <f>SUM(N108,N130)</f>
        <v>35000</v>
      </c>
      <c r="O131" s="21">
        <f t="shared" ref="O131:V131" si="20">SUM(O107,O130)</f>
        <v>500000</v>
      </c>
      <c r="P131" s="21">
        <f t="shared" si="20"/>
        <v>220000</v>
      </c>
      <c r="Q131" s="21">
        <f t="shared" si="20"/>
        <v>30000</v>
      </c>
      <c r="R131" s="21">
        <f t="shared" si="20"/>
        <v>12000</v>
      </c>
      <c r="S131" s="21">
        <f t="shared" si="20"/>
        <v>12000</v>
      </c>
      <c r="T131" s="21">
        <f t="shared" si="20"/>
        <v>12000</v>
      </c>
      <c r="U131" s="21">
        <f t="shared" si="20"/>
        <v>127500</v>
      </c>
      <c r="V131" s="21">
        <f t="shared" si="20"/>
        <v>36000</v>
      </c>
      <c r="W131" s="46"/>
      <c r="X131" s="46"/>
      <c r="Y131" s="21">
        <f t="shared" si="19"/>
        <v>1310000</v>
      </c>
      <c r="Z131" s="21">
        <f t="shared" si="19"/>
        <v>220000</v>
      </c>
      <c r="AA131" s="21">
        <f t="shared" si="19"/>
        <v>387000</v>
      </c>
      <c r="AB131" s="46"/>
      <c r="AC131" s="46"/>
      <c r="AD131" s="21">
        <f t="shared" si="19"/>
        <v>1962400</v>
      </c>
      <c r="AE131" s="21">
        <f t="shared" si="19"/>
        <v>1446807</v>
      </c>
      <c r="AF131" s="80">
        <f>SUM(E131:AE131)</f>
        <v>27795664</v>
      </c>
      <c r="AG131" s="80"/>
      <c r="AH131" s="88"/>
    </row>
    <row r="132" spans="1:34" ht="14.1" customHeight="1" thickTop="1">
      <c r="D132" t="s">
        <v>1</v>
      </c>
      <c r="H132" t="s">
        <v>2</v>
      </c>
      <c r="AH132" s="4"/>
    </row>
    <row r="133" spans="1:34" ht="14.1" customHeight="1">
      <c r="AH133" s="4"/>
    </row>
    <row r="134" spans="1:34" ht="14.1" customHeight="1"/>
    <row r="135" spans="1:34" ht="14.1" customHeight="1">
      <c r="D135" s="16" t="s">
        <v>51</v>
      </c>
      <c r="E135" s="222"/>
      <c r="F135" s="222"/>
      <c r="H135" s="16" t="s">
        <v>52</v>
      </c>
      <c r="I135" s="4"/>
    </row>
    <row r="136" spans="1:34" ht="14.1" customHeight="1">
      <c r="D136" s="4" t="s">
        <v>81</v>
      </c>
      <c r="E136" s="223"/>
      <c r="F136" s="223"/>
      <c r="H136" s="4" t="s">
        <v>82</v>
      </c>
      <c r="I136" s="4"/>
    </row>
  </sheetData>
  <mergeCells count="30">
    <mergeCell ref="AH3:AH4"/>
    <mergeCell ref="E135:F135"/>
    <mergeCell ref="E136:F136"/>
    <mergeCell ref="I3:I4"/>
    <mergeCell ref="D3:D4"/>
    <mergeCell ref="F3:F4"/>
    <mergeCell ref="G3:G4"/>
    <mergeCell ref="H3:H4"/>
    <mergeCell ref="E3:E4"/>
    <mergeCell ref="J3:J4"/>
    <mergeCell ref="K3:K4"/>
    <mergeCell ref="L3:L4"/>
    <mergeCell ref="M3:M4"/>
    <mergeCell ref="Y3:Y4"/>
    <mergeCell ref="Y1:AA2"/>
    <mergeCell ref="AD1:AE2"/>
    <mergeCell ref="E1:V2"/>
    <mergeCell ref="O3:O4"/>
    <mergeCell ref="P3:P4"/>
    <mergeCell ref="Z3:Z4"/>
    <mergeCell ref="AA3:AA4"/>
    <mergeCell ref="AD3:AD4"/>
    <mergeCell ref="AE3:AE4"/>
    <mergeCell ref="N3:N4"/>
    <mergeCell ref="Q3:Q4"/>
    <mergeCell ref="R3:R4"/>
    <mergeCell ref="S3:S4"/>
    <mergeCell ref="V3:V4"/>
    <mergeCell ref="T3:T4"/>
    <mergeCell ref="U3:U4"/>
  </mergeCells>
  <pageMargins left="0.23" right="0.13" top="0.35" bottom="0.17" header="0.3" footer="0.1"/>
  <pageSetup paperSize="25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4"/>
  <sheetViews>
    <sheetView workbookViewId="0">
      <selection activeCell="D180" sqref="D180"/>
    </sheetView>
  </sheetViews>
  <sheetFormatPr defaultRowHeight="15"/>
  <cols>
    <col min="1" max="1" width="2.85546875" customWidth="1"/>
    <col min="2" max="2" width="1.5703125" customWidth="1"/>
    <col min="3" max="3" width="2.42578125" customWidth="1"/>
    <col min="4" max="4" width="47.7109375" customWidth="1"/>
    <col min="5" max="5" width="16.140625" style="94" customWidth="1"/>
    <col min="6" max="6" width="15.140625" style="53" customWidth="1"/>
    <col min="7" max="7" width="14.28515625" style="53" customWidth="1"/>
    <col min="8" max="8" width="15.42578125" customWidth="1"/>
    <col min="9" max="9" width="16.85546875" style="106" customWidth="1"/>
    <col min="10" max="10" width="17.5703125" customWidth="1"/>
    <col min="11" max="11" width="14.85546875" customWidth="1"/>
  </cols>
  <sheetData>
    <row r="1" spans="1:10">
      <c r="A1" s="229" t="s">
        <v>334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>
      <c r="A2" s="128"/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7.25" customHeight="1">
      <c r="A3" s="229" t="s">
        <v>335</v>
      </c>
      <c r="B3" s="229"/>
      <c r="C3" s="229"/>
      <c r="D3" s="229"/>
      <c r="E3" s="229"/>
      <c r="F3" s="229"/>
      <c r="G3" s="229"/>
      <c r="H3" s="229"/>
      <c r="I3" s="229"/>
      <c r="J3" s="229"/>
    </row>
    <row r="5" spans="1:10">
      <c r="J5" s="182" t="s">
        <v>368</v>
      </c>
    </row>
    <row r="6" spans="1:10">
      <c r="A6" s="2"/>
      <c r="B6" s="1"/>
      <c r="C6" s="1"/>
      <c r="D6" s="224" t="s">
        <v>0</v>
      </c>
      <c r="E6" s="218" t="s">
        <v>161</v>
      </c>
      <c r="F6" s="98" t="s">
        <v>162</v>
      </c>
      <c r="G6" s="218" t="s">
        <v>163</v>
      </c>
      <c r="H6" s="218" t="s">
        <v>164</v>
      </c>
      <c r="I6" s="218" t="s">
        <v>165</v>
      </c>
      <c r="J6" s="218" t="s">
        <v>166</v>
      </c>
    </row>
    <row r="7" spans="1:10">
      <c r="A7" s="3"/>
      <c r="B7" s="4"/>
      <c r="C7" s="4"/>
      <c r="D7" s="225"/>
      <c r="E7" s="226"/>
      <c r="F7" s="134" t="s">
        <v>167</v>
      </c>
      <c r="G7" s="226"/>
      <c r="H7" s="226"/>
      <c r="I7" s="226"/>
      <c r="J7" s="226"/>
    </row>
    <row r="8" spans="1:10">
      <c r="A8" s="135"/>
      <c r="B8" s="66"/>
      <c r="C8" s="66"/>
      <c r="D8" s="97">
        <v>1</v>
      </c>
      <c r="E8" s="99">
        <v>2</v>
      </c>
      <c r="F8" s="99">
        <v>3</v>
      </c>
      <c r="G8" s="99">
        <v>4</v>
      </c>
      <c r="H8" s="99">
        <v>5</v>
      </c>
      <c r="I8" s="99">
        <v>6</v>
      </c>
      <c r="J8" s="99">
        <v>7</v>
      </c>
    </row>
    <row r="9" spans="1:10">
      <c r="A9" s="8" t="s">
        <v>291</v>
      </c>
      <c r="B9" s="103"/>
      <c r="C9" s="103"/>
      <c r="D9" s="147"/>
      <c r="E9" s="138"/>
      <c r="F9" s="139"/>
      <c r="G9" s="104"/>
      <c r="H9" s="104"/>
      <c r="I9" s="104"/>
      <c r="J9" s="104"/>
    </row>
    <row r="10" spans="1:10">
      <c r="A10" s="140"/>
      <c r="B10" s="5" t="s">
        <v>292</v>
      </c>
      <c r="C10" s="5"/>
      <c r="D10" s="132"/>
      <c r="E10" s="120" t="s">
        <v>293</v>
      </c>
      <c r="F10" s="161"/>
      <c r="G10" s="161"/>
      <c r="H10" s="161"/>
      <c r="I10" s="161"/>
      <c r="J10" s="161"/>
    </row>
    <row r="11" spans="1:10">
      <c r="A11" s="140"/>
      <c r="B11" s="5"/>
      <c r="C11" s="5"/>
      <c r="D11" s="132" t="s">
        <v>294</v>
      </c>
      <c r="E11" s="134" t="s">
        <v>295</v>
      </c>
      <c r="F11" s="161">
        <v>20179116</v>
      </c>
      <c r="G11" s="161">
        <v>4312308</v>
      </c>
      <c r="H11" s="161">
        <v>4530312</v>
      </c>
      <c r="I11" s="161">
        <v>0</v>
      </c>
      <c r="J11" s="152">
        <f>SUM(F11:I11)</f>
        <v>29021736</v>
      </c>
    </row>
    <row r="12" spans="1:10">
      <c r="A12" s="140"/>
      <c r="B12" s="5" t="s">
        <v>296</v>
      </c>
      <c r="C12" s="5"/>
      <c r="D12" s="132"/>
      <c r="E12" s="120" t="s">
        <v>297</v>
      </c>
      <c r="F12" s="161"/>
      <c r="G12" s="161"/>
      <c r="H12" s="161"/>
      <c r="I12" s="161"/>
      <c r="J12" s="152"/>
    </row>
    <row r="13" spans="1:10">
      <c r="A13" s="140"/>
      <c r="B13" s="5"/>
      <c r="C13" s="5"/>
      <c r="D13" s="132" t="s">
        <v>298</v>
      </c>
      <c r="E13" s="134" t="s">
        <v>299</v>
      </c>
      <c r="F13" s="161">
        <v>1392000</v>
      </c>
      <c r="G13" s="161">
        <v>336000</v>
      </c>
      <c r="H13" s="161">
        <v>624000</v>
      </c>
      <c r="I13" s="161">
        <v>0</v>
      </c>
      <c r="J13" s="152">
        <f t="shared" ref="J13:J24" si="0">SUM(F13:I13)</f>
        <v>2352000</v>
      </c>
    </row>
    <row r="14" spans="1:10">
      <c r="A14" s="140"/>
      <c r="B14" s="5"/>
      <c r="C14" s="5"/>
      <c r="D14" s="132" t="s">
        <v>300</v>
      </c>
      <c r="E14" s="134" t="s">
        <v>301</v>
      </c>
      <c r="F14" s="161">
        <v>1395000</v>
      </c>
      <c r="G14" s="161">
        <v>135000</v>
      </c>
      <c r="H14" s="161">
        <v>135000</v>
      </c>
      <c r="I14" s="161">
        <v>0</v>
      </c>
      <c r="J14" s="152">
        <f t="shared" si="0"/>
        <v>1665000</v>
      </c>
    </row>
    <row r="15" spans="1:10">
      <c r="A15" s="140"/>
      <c r="B15" s="5"/>
      <c r="C15" s="5"/>
      <c r="D15" s="133" t="s">
        <v>393</v>
      </c>
      <c r="E15" s="134" t="s">
        <v>302</v>
      </c>
      <c r="F15" s="161">
        <v>1395000</v>
      </c>
      <c r="G15" s="161">
        <v>135000</v>
      </c>
      <c r="H15" s="161">
        <v>135000</v>
      </c>
      <c r="I15" s="161">
        <v>0</v>
      </c>
      <c r="J15" s="152">
        <f t="shared" si="0"/>
        <v>1665000</v>
      </c>
    </row>
    <row r="16" spans="1:10">
      <c r="A16" s="140"/>
      <c r="B16" s="5"/>
      <c r="C16" s="5"/>
      <c r="D16" s="132" t="s">
        <v>303</v>
      </c>
      <c r="E16" s="134" t="s">
        <v>304</v>
      </c>
      <c r="F16" s="161">
        <v>290000</v>
      </c>
      <c r="G16" s="161">
        <v>70000</v>
      </c>
      <c r="H16" s="161">
        <v>130000</v>
      </c>
      <c r="I16" s="161">
        <v>0</v>
      </c>
      <c r="J16" s="152">
        <f t="shared" si="0"/>
        <v>490000</v>
      </c>
    </row>
    <row r="17" spans="1:10">
      <c r="A17" s="140"/>
      <c r="B17" s="5"/>
      <c r="C17" s="5"/>
      <c r="D17" s="126" t="s">
        <v>305</v>
      </c>
      <c r="E17" s="134" t="s">
        <v>306</v>
      </c>
      <c r="F17" s="161">
        <v>0</v>
      </c>
      <c r="G17" s="161">
        <v>198000</v>
      </c>
      <c r="H17" s="161">
        <v>0</v>
      </c>
      <c r="I17" s="161">
        <v>0</v>
      </c>
      <c r="J17" s="152">
        <f t="shared" si="0"/>
        <v>198000</v>
      </c>
    </row>
    <row r="18" spans="1:10">
      <c r="A18" s="140"/>
      <c r="B18" s="5"/>
      <c r="C18" s="5"/>
      <c r="D18" s="126" t="s">
        <v>307</v>
      </c>
      <c r="E18" s="134" t="s">
        <v>308</v>
      </c>
      <c r="F18" s="161">
        <v>0</v>
      </c>
      <c r="G18" s="161">
        <v>19800</v>
      </c>
      <c r="H18" s="161">
        <v>0</v>
      </c>
      <c r="I18" s="161">
        <v>0</v>
      </c>
      <c r="J18" s="152">
        <f t="shared" si="0"/>
        <v>19800</v>
      </c>
    </row>
    <row r="19" spans="1:10">
      <c r="A19" s="140"/>
      <c r="B19" s="5"/>
      <c r="C19" s="5"/>
      <c r="D19" s="126" t="s">
        <v>309</v>
      </c>
      <c r="E19" s="134" t="s">
        <v>310</v>
      </c>
      <c r="F19" s="161">
        <v>0</v>
      </c>
      <c r="G19" s="161">
        <v>696513</v>
      </c>
      <c r="H19" s="161">
        <v>0</v>
      </c>
      <c r="I19" s="161">
        <v>0</v>
      </c>
      <c r="J19" s="152">
        <f t="shared" si="0"/>
        <v>696513</v>
      </c>
    </row>
    <row r="20" spans="1:10">
      <c r="A20" s="140"/>
      <c r="B20" s="5"/>
      <c r="C20" s="5"/>
      <c r="D20" s="126" t="s">
        <v>311</v>
      </c>
      <c r="E20" s="134" t="s">
        <v>312</v>
      </c>
      <c r="F20" s="161">
        <v>15000</v>
      </c>
      <c r="G20" s="161">
        <v>0</v>
      </c>
      <c r="H20" s="161">
        <v>10000</v>
      </c>
      <c r="I20" s="161">
        <v>0</v>
      </c>
      <c r="J20" s="152">
        <f t="shared" si="0"/>
        <v>25000</v>
      </c>
    </row>
    <row r="21" spans="1:10">
      <c r="A21" s="140"/>
      <c r="B21" s="5"/>
      <c r="C21" s="5"/>
      <c r="D21" s="126" t="s">
        <v>313</v>
      </c>
      <c r="E21" s="134" t="s">
        <v>314</v>
      </c>
      <c r="F21" s="186">
        <v>150000</v>
      </c>
      <c r="G21" s="161">
        <v>0</v>
      </c>
      <c r="H21" s="161">
        <v>0</v>
      </c>
      <c r="I21" s="161">
        <v>0</v>
      </c>
      <c r="J21" s="152">
        <f t="shared" si="0"/>
        <v>150000</v>
      </c>
    </row>
    <row r="22" spans="1:10">
      <c r="A22" s="140"/>
      <c r="B22" s="5"/>
      <c r="C22" s="5"/>
      <c r="D22" s="132" t="s">
        <v>315</v>
      </c>
      <c r="E22" s="134" t="s">
        <v>316</v>
      </c>
      <c r="F22" s="161">
        <v>1681593</v>
      </c>
      <c r="G22" s="161">
        <v>359359</v>
      </c>
      <c r="H22" s="161">
        <v>377526</v>
      </c>
      <c r="I22" s="161">
        <v>0</v>
      </c>
      <c r="J22" s="152">
        <f t="shared" si="0"/>
        <v>2418478</v>
      </c>
    </row>
    <row r="23" spans="1:10">
      <c r="A23" s="140"/>
      <c r="B23" s="5"/>
      <c r="C23" s="5"/>
      <c r="D23" s="132" t="s">
        <v>317</v>
      </c>
      <c r="E23" s="134" t="s">
        <v>316</v>
      </c>
      <c r="F23" s="161">
        <v>1681593</v>
      </c>
      <c r="G23" s="161">
        <v>359359</v>
      </c>
      <c r="H23" s="161">
        <v>377526</v>
      </c>
      <c r="I23" s="161">
        <v>0</v>
      </c>
      <c r="J23" s="152">
        <f t="shared" si="0"/>
        <v>2418478</v>
      </c>
    </row>
    <row r="24" spans="1:10">
      <c r="A24" s="140"/>
      <c r="B24" s="5"/>
      <c r="C24" s="5"/>
      <c r="D24" s="132" t="s">
        <v>318</v>
      </c>
      <c r="E24" s="134" t="s">
        <v>319</v>
      </c>
      <c r="F24" s="161">
        <v>290000</v>
      </c>
      <c r="G24" s="161">
        <v>70000</v>
      </c>
      <c r="H24" s="161">
        <v>130000</v>
      </c>
      <c r="I24" s="161">
        <v>0</v>
      </c>
      <c r="J24" s="152">
        <f t="shared" si="0"/>
        <v>490000</v>
      </c>
    </row>
    <row r="25" spans="1:10">
      <c r="A25" s="140"/>
      <c r="B25" s="5" t="s">
        <v>320</v>
      </c>
      <c r="C25" s="5"/>
      <c r="D25" s="132"/>
      <c r="E25" s="120" t="s">
        <v>321</v>
      </c>
      <c r="F25" s="161"/>
      <c r="G25" s="161"/>
      <c r="H25" s="161"/>
      <c r="I25" s="161"/>
      <c r="J25" s="152"/>
    </row>
    <row r="26" spans="1:10">
      <c r="A26" s="140"/>
      <c r="B26" s="5"/>
      <c r="C26" s="5"/>
      <c r="D26" s="126" t="s">
        <v>322</v>
      </c>
      <c r="E26" s="120" t="s">
        <v>323</v>
      </c>
      <c r="F26" s="161">
        <v>2421510</v>
      </c>
      <c r="G26" s="161">
        <v>518777</v>
      </c>
      <c r="H26" s="161">
        <v>543648</v>
      </c>
      <c r="I26" s="161">
        <v>0</v>
      </c>
      <c r="J26" s="152">
        <f t="shared" ref="J26:J32" si="1">SUM(F26:I26)</f>
        <v>3483935</v>
      </c>
    </row>
    <row r="27" spans="1:10">
      <c r="A27" s="140"/>
      <c r="B27" s="5"/>
      <c r="C27" s="5"/>
      <c r="D27" s="126" t="s">
        <v>324</v>
      </c>
      <c r="E27" s="120" t="s">
        <v>325</v>
      </c>
      <c r="F27" s="161">
        <v>69600</v>
      </c>
      <c r="G27" s="161">
        <v>16800</v>
      </c>
      <c r="H27" s="161">
        <v>31200</v>
      </c>
      <c r="I27" s="161">
        <v>0</v>
      </c>
      <c r="J27" s="152">
        <f t="shared" si="1"/>
        <v>117600</v>
      </c>
    </row>
    <row r="28" spans="1:10">
      <c r="A28" s="140"/>
      <c r="B28" s="5"/>
      <c r="C28" s="5"/>
      <c r="D28" s="126" t="s">
        <v>326</v>
      </c>
      <c r="E28" s="120" t="s">
        <v>327</v>
      </c>
      <c r="F28" s="161">
        <v>180900</v>
      </c>
      <c r="G28" s="161">
        <v>44450</v>
      </c>
      <c r="H28" s="161">
        <v>48050</v>
      </c>
      <c r="I28" s="161">
        <v>0</v>
      </c>
      <c r="J28" s="152">
        <f t="shared" si="1"/>
        <v>273400</v>
      </c>
    </row>
    <row r="29" spans="1:10">
      <c r="A29" s="140"/>
      <c r="B29" s="5"/>
      <c r="C29" s="5"/>
      <c r="D29" s="126" t="s">
        <v>328</v>
      </c>
      <c r="E29" s="120" t="s">
        <v>329</v>
      </c>
      <c r="F29" s="161">
        <v>68597</v>
      </c>
      <c r="G29" s="161">
        <v>16800</v>
      </c>
      <c r="H29" s="161">
        <v>28198</v>
      </c>
      <c r="I29" s="161">
        <v>0</v>
      </c>
      <c r="J29" s="152">
        <f t="shared" si="1"/>
        <v>113595</v>
      </c>
    </row>
    <row r="30" spans="1:10">
      <c r="A30" s="140"/>
      <c r="B30" s="11" t="s">
        <v>330</v>
      </c>
      <c r="C30" s="11"/>
      <c r="D30" s="126"/>
      <c r="E30" s="120" t="s">
        <v>331</v>
      </c>
      <c r="F30" s="161"/>
      <c r="G30" s="161"/>
      <c r="H30" s="161"/>
      <c r="I30" s="161">
        <v>0</v>
      </c>
      <c r="J30" s="152">
        <f t="shared" si="1"/>
        <v>0</v>
      </c>
    </row>
    <row r="31" spans="1:10">
      <c r="A31" s="140"/>
      <c r="B31" s="5"/>
      <c r="C31" s="5"/>
      <c r="D31" s="126" t="s">
        <v>330</v>
      </c>
      <c r="E31" s="120" t="s">
        <v>329</v>
      </c>
      <c r="F31" s="161"/>
      <c r="G31" s="161"/>
      <c r="H31" s="161"/>
      <c r="I31" s="161">
        <v>0</v>
      </c>
      <c r="J31" s="152">
        <f t="shared" si="1"/>
        <v>0</v>
      </c>
    </row>
    <row r="32" spans="1:10">
      <c r="A32" s="140"/>
      <c r="B32" s="5"/>
      <c r="C32" s="5"/>
      <c r="D32" s="132" t="s">
        <v>332</v>
      </c>
      <c r="E32" s="137"/>
      <c r="F32" s="187">
        <v>290000</v>
      </c>
      <c r="G32" s="161">
        <v>70000</v>
      </c>
      <c r="H32" s="161">
        <v>130000</v>
      </c>
      <c r="I32" s="161">
        <v>0</v>
      </c>
      <c r="J32" s="152">
        <f t="shared" si="1"/>
        <v>490000</v>
      </c>
    </row>
    <row r="33" spans="1:11">
      <c r="A33" s="155"/>
      <c r="B33" s="15" t="s">
        <v>333</v>
      </c>
      <c r="C33" s="15"/>
      <c r="D33" s="148"/>
      <c r="E33" s="144"/>
      <c r="F33" s="188">
        <f>SUM(F11:F32)</f>
        <v>31499909</v>
      </c>
      <c r="G33" s="189">
        <f>SUM(G11:G32)</f>
        <v>7358166</v>
      </c>
      <c r="H33" s="189">
        <f>SUM(H11:H32)</f>
        <v>7230460</v>
      </c>
      <c r="I33" s="190">
        <v>0</v>
      </c>
      <c r="J33" s="189">
        <f>SUM(J11:J32)</f>
        <v>46088535</v>
      </c>
    </row>
    <row r="41" spans="1:11">
      <c r="J41" s="182" t="s">
        <v>371</v>
      </c>
    </row>
    <row r="42" spans="1:11" ht="12" customHeight="1">
      <c r="A42" s="2"/>
      <c r="B42" s="1"/>
      <c r="C42" s="1"/>
      <c r="D42" s="224" t="s">
        <v>0</v>
      </c>
      <c r="E42" s="218" t="s">
        <v>161</v>
      </c>
      <c r="F42" s="98" t="s">
        <v>162</v>
      </c>
      <c r="G42" s="218" t="s">
        <v>163</v>
      </c>
      <c r="H42" s="227" t="s">
        <v>164</v>
      </c>
      <c r="I42" s="235" t="s">
        <v>165</v>
      </c>
      <c r="J42" s="218" t="s">
        <v>166</v>
      </c>
    </row>
    <row r="43" spans="1:11" ht="12" customHeight="1">
      <c r="A43" s="3"/>
      <c r="B43" s="4"/>
      <c r="C43" s="4"/>
      <c r="D43" s="225"/>
      <c r="E43" s="219"/>
      <c r="F43" s="99" t="s">
        <v>167</v>
      </c>
      <c r="G43" s="219"/>
      <c r="H43" s="234"/>
      <c r="I43" s="236"/>
      <c r="J43" s="219"/>
    </row>
    <row r="44" spans="1:11" ht="12" customHeight="1">
      <c r="A44" s="8" t="s">
        <v>3</v>
      </c>
      <c r="B44" s="59"/>
      <c r="C44" s="17"/>
      <c r="D44" s="17"/>
      <c r="E44" s="100"/>
      <c r="F44" s="100"/>
      <c r="G44" s="100"/>
      <c r="H44" s="100"/>
      <c r="I44" s="104"/>
      <c r="J44" s="101"/>
    </row>
    <row r="45" spans="1:11" ht="12" customHeight="1">
      <c r="A45" s="9"/>
      <c r="B45" s="10" t="s">
        <v>4</v>
      </c>
      <c r="C45" s="10"/>
      <c r="D45" s="132"/>
      <c r="E45" s="120" t="s">
        <v>168</v>
      </c>
      <c r="F45" s="152"/>
      <c r="G45" s="152"/>
      <c r="H45" s="152"/>
      <c r="I45" s="161"/>
      <c r="J45" s="69"/>
    </row>
    <row r="46" spans="1:11" ht="12" customHeight="1">
      <c r="A46" s="9"/>
      <c r="B46" s="6"/>
      <c r="C46" s="10" t="s">
        <v>4</v>
      </c>
      <c r="D46" s="65"/>
      <c r="E46" s="120" t="s">
        <v>169</v>
      </c>
      <c r="F46" s="161">
        <v>2158000</v>
      </c>
      <c r="G46" s="161">
        <v>135000</v>
      </c>
      <c r="H46" s="161">
        <v>215000</v>
      </c>
      <c r="I46" s="161">
        <v>0</v>
      </c>
      <c r="J46" s="119">
        <f t="shared" ref="J46:J89" si="2">SUM(F46:I46)</f>
        <v>2508000</v>
      </c>
      <c r="K46" s="192">
        <v>2508000</v>
      </c>
    </row>
    <row r="47" spans="1:11" ht="12" customHeight="1">
      <c r="A47" s="9"/>
      <c r="B47" s="6"/>
      <c r="C47" s="10" t="s">
        <v>5</v>
      </c>
      <c r="D47" s="65"/>
      <c r="E47" s="120" t="s">
        <v>170</v>
      </c>
      <c r="F47" s="161">
        <v>20000</v>
      </c>
      <c r="G47" s="161">
        <v>0</v>
      </c>
      <c r="H47" s="161">
        <v>0</v>
      </c>
      <c r="I47" s="161">
        <v>0</v>
      </c>
      <c r="J47" s="119">
        <f t="shared" si="2"/>
        <v>20000</v>
      </c>
      <c r="K47" s="192">
        <v>20000</v>
      </c>
    </row>
    <row r="48" spans="1:11" ht="12" customHeight="1">
      <c r="A48" s="9"/>
      <c r="B48" s="6"/>
      <c r="C48" s="10" t="s">
        <v>6</v>
      </c>
      <c r="D48" s="65"/>
      <c r="E48" s="120" t="s">
        <v>171</v>
      </c>
      <c r="F48" s="161">
        <v>25000</v>
      </c>
      <c r="G48" s="161">
        <v>0</v>
      </c>
      <c r="H48" s="161">
        <v>0</v>
      </c>
      <c r="I48" s="161">
        <v>0</v>
      </c>
      <c r="J48" s="119">
        <f t="shared" si="2"/>
        <v>25000</v>
      </c>
      <c r="K48" s="192">
        <v>25000</v>
      </c>
    </row>
    <row r="49" spans="1:11" ht="12" customHeight="1">
      <c r="A49" s="9"/>
      <c r="B49" s="6"/>
      <c r="C49" s="10" t="s">
        <v>7</v>
      </c>
      <c r="D49" s="65"/>
      <c r="E49" s="120" t="s">
        <v>172</v>
      </c>
      <c r="F49" s="161">
        <v>20000</v>
      </c>
      <c r="G49" s="161">
        <v>0</v>
      </c>
      <c r="H49" s="161">
        <v>0</v>
      </c>
      <c r="I49" s="161">
        <v>0</v>
      </c>
      <c r="J49" s="119">
        <f t="shared" si="2"/>
        <v>20000</v>
      </c>
      <c r="K49" s="192">
        <v>20000</v>
      </c>
    </row>
    <row r="50" spans="1:11" ht="12" customHeight="1">
      <c r="A50" s="9"/>
      <c r="B50" s="6"/>
      <c r="C50" s="10" t="s">
        <v>8</v>
      </c>
      <c r="D50" s="65"/>
      <c r="E50" s="120" t="s">
        <v>173</v>
      </c>
      <c r="F50" s="161">
        <v>25000</v>
      </c>
      <c r="G50" s="161">
        <v>0</v>
      </c>
      <c r="H50" s="161">
        <v>0</v>
      </c>
      <c r="I50" s="161">
        <v>0</v>
      </c>
      <c r="J50" s="119">
        <f t="shared" si="2"/>
        <v>25000</v>
      </c>
      <c r="K50" s="192">
        <v>25000</v>
      </c>
    </row>
    <row r="51" spans="1:11" ht="12" customHeight="1">
      <c r="A51" s="9"/>
      <c r="B51" s="6"/>
      <c r="C51" s="14" t="s">
        <v>110</v>
      </c>
      <c r="D51" s="65"/>
      <c r="E51" s="120" t="s">
        <v>174</v>
      </c>
      <c r="F51" s="161">
        <v>5000</v>
      </c>
      <c r="G51" s="161">
        <v>0</v>
      </c>
      <c r="H51" s="161">
        <v>0</v>
      </c>
      <c r="I51" s="161">
        <v>0</v>
      </c>
      <c r="J51" s="119">
        <f>SUM(F51:I51)</f>
        <v>5000</v>
      </c>
      <c r="K51" s="192">
        <v>5000</v>
      </c>
    </row>
    <row r="52" spans="1:11" ht="12" customHeight="1">
      <c r="A52" s="9"/>
      <c r="B52" s="6"/>
      <c r="C52" s="14" t="s">
        <v>44</v>
      </c>
      <c r="D52" s="65"/>
      <c r="E52" s="120" t="s">
        <v>175</v>
      </c>
      <c r="F52" s="161">
        <v>80000</v>
      </c>
      <c r="G52" s="161">
        <v>0</v>
      </c>
      <c r="H52" s="161">
        <v>0</v>
      </c>
      <c r="I52" s="161">
        <v>0</v>
      </c>
      <c r="J52" s="119">
        <f t="shared" si="2"/>
        <v>80000</v>
      </c>
      <c r="K52" s="192">
        <v>80000</v>
      </c>
    </row>
    <row r="53" spans="1:11" ht="12" customHeight="1">
      <c r="A53" s="9"/>
      <c r="B53" s="10" t="s">
        <v>9</v>
      </c>
      <c r="C53" s="10"/>
      <c r="D53" s="133"/>
      <c r="E53" s="120" t="s">
        <v>176</v>
      </c>
      <c r="F53" s="161">
        <v>0</v>
      </c>
      <c r="G53" s="161">
        <v>0</v>
      </c>
      <c r="H53" s="161">
        <v>0</v>
      </c>
      <c r="I53" s="161">
        <v>0</v>
      </c>
      <c r="J53" s="119">
        <f t="shared" si="2"/>
        <v>0</v>
      </c>
      <c r="K53" s="196"/>
    </row>
    <row r="54" spans="1:11" ht="12" customHeight="1">
      <c r="A54" s="9"/>
      <c r="B54" s="6"/>
      <c r="C54" s="10" t="s">
        <v>10</v>
      </c>
      <c r="D54" s="65"/>
      <c r="E54" s="120" t="s">
        <v>177</v>
      </c>
      <c r="F54" s="161">
        <v>2095000</v>
      </c>
      <c r="G54" s="161">
        <v>130000</v>
      </c>
      <c r="H54" s="161">
        <v>175000</v>
      </c>
      <c r="I54" s="161">
        <v>0</v>
      </c>
      <c r="J54" s="119">
        <f t="shared" si="2"/>
        <v>2400000</v>
      </c>
      <c r="K54" s="192">
        <v>2400000</v>
      </c>
    </row>
    <row r="55" spans="1:11" ht="12" customHeight="1">
      <c r="A55" s="9"/>
      <c r="B55" s="6"/>
      <c r="C55" s="10" t="s">
        <v>11</v>
      </c>
      <c r="D55" s="65"/>
      <c r="E55" s="120" t="s">
        <v>178</v>
      </c>
      <c r="F55" s="161">
        <v>10000</v>
      </c>
      <c r="G55" s="161">
        <v>0</v>
      </c>
      <c r="H55" s="161">
        <v>0</v>
      </c>
      <c r="I55" s="161">
        <v>0</v>
      </c>
      <c r="J55" s="119">
        <f t="shared" si="2"/>
        <v>10000</v>
      </c>
      <c r="K55" s="192">
        <v>10000</v>
      </c>
    </row>
    <row r="56" spans="1:11" ht="12" customHeight="1">
      <c r="A56" s="9"/>
      <c r="B56" s="6"/>
      <c r="C56" s="10" t="s">
        <v>12</v>
      </c>
      <c r="D56" s="65"/>
      <c r="E56" s="120" t="s">
        <v>179</v>
      </c>
      <c r="F56" s="161">
        <v>25000</v>
      </c>
      <c r="G56" s="161">
        <v>0</v>
      </c>
      <c r="H56" s="161">
        <v>0</v>
      </c>
      <c r="I56" s="161">
        <v>0</v>
      </c>
      <c r="J56" s="119">
        <f t="shared" si="2"/>
        <v>25000</v>
      </c>
      <c r="K56" s="192">
        <v>25000</v>
      </c>
    </row>
    <row r="57" spans="1:11" ht="12" customHeight="1">
      <c r="A57" s="9"/>
      <c r="B57" s="6"/>
      <c r="C57" s="10" t="s">
        <v>13</v>
      </c>
      <c r="D57" s="65"/>
      <c r="E57" s="120" t="s">
        <v>180</v>
      </c>
      <c r="F57" s="161">
        <v>25000</v>
      </c>
      <c r="G57" s="161">
        <v>0</v>
      </c>
      <c r="H57" s="161">
        <v>0</v>
      </c>
      <c r="I57" s="161">
        <v>0</v>
      </c>
      <c r="J57" s="119">
        <f t="shared" si="2"/>
        <v>25000</v>
      </c>
      <c r="K57" s="192">
        <v>25000</v>
      </c>
    </row>
    <row r="58" spans="1:11" ht="12" customHeight="1">
      <c r="A58" s="9"/>
      <c r="B58" s="6"/>
      <c r="C58" s="10" t="s">
        <v>14</v>
      </c>
      <c r="D58" s="65"/>
      <c r="E58" s="120" t="s">
        <v>181</v>
      </c>
      <c r="F58" s="161">
        <v>20000</v>
      </c>
      <c r="G58" s="161">
        <v>0</v>
      </c>
      <c r="H58" s="161">
        <v>0</v>
      </c>
      <c r="I58" s="161">
        <v>0</v>
      </c>
      <c r="J58" s="119">
        <f t="shared" si="2"/>
        <v>20000</v>
      </c>
      <c r="K58" s="192">
        <v>20000</v>
      </c>
    </row>
    <row r="59" spans="1:11" ht="12" customHeight="1">
      <c r="A59" s="9"/>
      <c r="B59" s="10" t="s">
        <v>15</v>
      </c>
      <c r="C59" s="10"/>
      <c r="D59" s="133"/>
      <c r="E59" s="120" t="s">
        <v>182</v>
      </c>
      <c r="F59" s="161">
        <v>815000</v>
      </c>
      <c r="G59" s="161">
        <v>75000</v>
      </c>
      <c r="H59" s="161">
        <v>65000</v>
      </c>
      <c r="I59" s="161">
        <v>0</v>
      </c>
      <c r="J59" s="119">
        <f t="shared" si="2"/>
        <v>955000</v>
      </c>
      <c r="K59" s="192">
        <v>955000</v>
      </c>
    </row>
    <row r="60" spans="1:11" ht="12" customHeight="1">
      <c r="A60" s="9"/>
      <c r="B60" s="6"/>
      <c r="C60" s="10" t="s">
        <v>104</v>
      </c>
      <c r="D60" s="65"/>
      <c r="E60" s="120" t="s">
        <v>377</v>
      </c>
      <c r="F60" s="161">
        <v>10000</v>
      </c>
      <c r="G60" s="161">
        <v>0</v>
      </c>
      <c r="H60" s="161">
        <v>0</v>
      </c>
      <c r="I60" s="161">
        <v>0</v>
      </c>
      <c r="J60" s="119">
        <f t="shared" si="2"/>
        <v>10000</v>
      </c>
      <c r="K60" s="192">
        <v>10000</v>
      </c>
    </row>
    <row r="61" spans="1:11" ht="12" customHeight="1">
      <c r="A61" s="9"/>
      <c r="B61" s="6"/>
      <c r="C61" s="10" t="s">
        <v>105</v>
      </c>
      <c r="D61" s="65"/>
      <c r="E61" s="120" t="s">
        <v>183</v>
      </c>
      <c r="F61" s="161">
        <v>10000</v>
      </c>
      <c r="G61" s="161">
        <v>0</v>
      </c>
      <c r="H61" s="161">
        <v>0</v>
      </c>
      <c r="I61" s="161">
        <v>0</v>
      </c>
      <c r="J61" s="119">
        <f t="shared" si="2"/>
        <v>10000</v>
      </c>
      <c r="K61" s="192">
        <v>10000</v>
      </c>
    </row>
    <row r="62" spans="1:11" ht="12" customHeight="1">
      <c r="A62" s="9"/>
      <c r="B62" s="6"/>
      <c r="C62" s="10" t="s">
        <v>16</v>
      </c>
      <c r="D62" s="65"/>
      <c r="E62" s="120" t="s">
        <v>184</v>
      </c>
      <c r="F62" s="161">
        <v>25000</v>
      </c>
      <c r="G62" s="161">
        <v>0</v>
      </c>
      <c r="H62" s="161">
        <v>0</v>
      </c>
      <c r="I62" s="161">
        <v>0</v>
      </c>
      <c r="J62" s="119">
        <f t="shared" si="2"/>
        <v>25000</v>
      </c>
      <c r="K62" s="192">
        <v>25000</v>
      </c>
    </row>
    <row r="63" spans="1:11" ht="12" customHeight="1">
      <c r="A63" s="9"/>
      <c r="B63" s="6"/>
      <c r="C63" s="10" t="s">
        <v>106</v>
      </c>
      <c r="D63" s="65"/>
      <c r="E63" s="120" t="s">
        <v>185</v>
      </c>
      <c r="F63" s="161">
        <v>20000</v>
      </c>
      <c r="G63" s="161">
        <v>0</v>
      </c>
      <c r="H63" s="161">
        <v>0</v>
      </c>
      <c r="I63" s="161">
        <v>0</v>
      </c>
      <c r="J63" s="119">
        <f t="shared" si="2"/>
        <v>20000</v>
      </c>
      <c r="K63" s="192">
        <v>20000</v>
      </c>
    </row>
    <row r="64" spans="1:11" ht="12" customHeight="1">
      <c r="A64" s="9"/>
      <c r="B64" s="6"/>
      <c r="C64" s="10" t="s">
        <v>48</v>
      </c>
      <c r="D64" s="65"/>
      <c r="E64" s="120" t="s">
        <v>186</v>
      </c>
      <c r="F64" s="161">
        <v>50000</v>
      </c>
      <c r="G64" s="161">
        <v>0</v>
      </c>
      <c r="H64" s="161">
        <v>0</v>
      </c>
      <c r="I64" s="161">
        <v>0</v>
      </c>
      <c r="J64" s="119">
        <f t="shared" si="2"/>
        <v>50000</v>
      </c>
      <c r="K64" s="192">
        <v>50000</v>
      </c>
    </row>
    <row r="65" spans="1:11" ht="12" customHeight="1">
      <c r="A65" s="9"/>
      <c r="B65" s="6"/>
      <c r="C65" s="14" t="s">
        <v>113</v>
      </c>
      <c r="D65" s="65"/>
      <c r="E65" s="120" t="s">
        <v>187</v>
      </c>
      <c r="F65" s="161">
        <v>50000</v>
      </c>
      <c r="G65" s="161">
        <v>0</v>
      </c>
      <c r="H65" s="161">
        <v>0</v>
      </c>
      <c r="I65" s="161">
        <v>0</v>
      </c>
      <c r="J65" s="119">
        <f t="shared" si="2"/>
        <v>50000</v>
      </c>
      <c r="K65" s="192">
        <v>50000</v>
      </c>
    </row>
    <row r="66" spans="1:11" s="204" customFormat="1" ht="9.9499999999999993" customHeight="1">
      <c r="A66" s="198"/>
      <c r="B66" s="199"/>
      <c r="C66" s="200" t="s">
        <v>118</v>
      </c>
      <c r="E66" s="120" t="s">
        <v>378</v>
      </c>
      <c r="F66" s="201">
        <v>0</v>
      </c>
      <c r="G66" s="201">
        <v>200000</v>
      </c>
      <c r="H66" s="201">
        <v>0</v>
      </c>
      <c r="I66" s="201">
        <v>0</v>
      </c>
      <c r="J66" s="202">
        <f>SUM(G66:I66)</f>
        <v>200000</v>
      </c>
      <c r="K66" s="203">
        <v>200000</v>
      </c>
    </row>
    <row r="67" spans="1:11" ht="12" customHeight="1">
      <c r="A67" s="9"/>
      <c r="B67" s="6"/>
      <c r="C67" s="10" t="s">
        <v>45</v>
      </c>
      <c r="D67" s="65"/>
      <c r="E67" s="120" t="s">
        <v>188</v>
      </c>
      <c r="F67" s="161">
        <v>1505000</v>
      </c>
      <c r="G67" s="161">
        <v>50000</v>
      </c>
      <c r="H67" s="161">
        <v>140000</v>
      </c>
      <c r="I67" s="161">
        <v>0</v>
      </c>
      <c r="J67" s="119">
        <f t="shared" si="2"/>
        <v>1695000</v>
      </c>
      <c r="K67" s="192">
        <v>1695000</v>
      </c>
    </row>
    <row r="68" spans="1:11" ht="12" customHeight="1">
      <c r="A68" s="9"/>
      <c r="B68" s="10" t="s">
        <v>17</v>
      </c>
      <c r="C68" s="10"/>
      <c r="D68" s="133"/>
      <c r="E68" s="120" t="s">
        <v>189</v>
      </c>
      <c r="F68" s="161">
        <v>0</v>
      </c>
      <c r="G68" s="161">
        <v>0</v>
      </c>
      <c r="H68" s="161">
        <v>0</v>
      </c>
      <c r="I68" s="161">
        <v>0</v>
      </c>
      <c r="J68" s="119">
        <f t="shared" si="2"/>
        <v>0</v>
      </c>
      <c r="K68" s="192">
        <v>0</v>
      </c>
    </row>
    <row r="69" spans="1:11" ht="12" customHeight="1">
      <c r="A69" s="9"/>
      <c r="B69" s="6"/>
      <c r="C69" s="10" t="s">
        <v>18</v>
      </c>
      <c r="D69" s="65"/>
      <c r="E69" s="197" t="s">
        <v>190</v>
      </c>
      <c r="F69" s="161">
        <v>1000000</v>
      </c>
      <c r="G69" s="161">
        <v>0</v>
      </c>
      <c r="H69" s="161">
        <v>0</v>
      </c>
      <c r="I69" s="161">
        <v>0</v>
      </c>
      <c r="J69" s="119">
        <f t="shared" si="2"/>
        <v>1000000</v>
      </c>
      <c r="K69" s="192">
        <v>1000000</v>
      </c>
    </row>
    <row r="70" spans="1:11" ht="12" customHeight="1">
      <c r="A70" s="9"/>
      <c r="B70" s="10" t="s">
        <v>19</v>
      </c>
      <c r="C70" s="10"/>
      <c r="D70" s="133"/>
      <c r="E70" s="120" t="s">
        <v>191</v>
      </c>
      <c r="F70" s="161"/>
      <c r="G70" s="161">
        <v>0</v>
      </c>
      <c r="H70" s="161">
        <v>0</v>
      </c>
      <c r="I70" s="161">
        <v>0</v>
      </c>
      <c r="J70" s="119">
        <f t="shared" si="2"/>
        <v>0</v>
      </c>
      <c r="K70" s="192">
        <v>0</v>
      </c>
    </row>
    <row r="71" spans="1:11" ht="12" customHeight="1">
      <c r="A71" s="9"/>
      <c r="B71" s="6"/>
      <c r="C71" s="10" t="s">
        <v>20</v>
      </c>
      <c r="D71" s="65"/>
      <c r="E71" s="120" t="s">
        <v>193</v>
      </c>
      <c r="F71" s="161">
        <v>497200</v>
      </c>
      <c r="G71" s="161">
        <v>54000</v>
      </c>
      <c r="H71" s="161">
        <v>51000</v>
      </c>
      <c r="I71" s="161">
        <v>0</v>
      </c>
      <c r="J71" s="119">
        <f t="shared" si="2"/>
        <v>602200</v>
      </c>
      <c r="K71" s="192">
        <v>602200</v>
      </c>
    </row>
    <row r="72" spans="1:11" ht="12" customHeight="1">
      <c r="A72" s="9"/>
      <c r="B72" s="6"/>
      <c r="C72" s="14" t="s">
        <v>107</v>
      </c>
      <c r="D72" s="65"/>
      <c r="E72" s="120" t="s">
        <v>194</v>
      </c>
      <c r="F72" s="161">
        <v>7200</v>
      </c>
      <c r="G72" s="161">
        <v>0</v>
      </c>
      <c r="H72" s="161">
        <v>0</v>
      </c>
      <c r="I72" s="161">
        <v>0</v>
      </c>
      <c r="J72" s="119">
        <f t="shared" si="2"/>
        <v>7200</v>
      </c>
      <c r="K72" s="192">
        <v>7200</v>
      </c>
    </row>
    <row r="73" spans="1:11" ht="12" customHeight="1">
      <c r="A73" s="9"/>
      <c r="B73" s="6"/>
      <c r="C73" s="10" t="s">
        <v>111</v>
      </c>
      <c r="D73" s="65"/>
      <c r="E73" s="120" t="s">
        <v>195</v>
      </c>
      <c r="F73" s="161">
        <v>197576</v>
      </c>
      <c r="G73" s="161">
        <v>18400</v>
      </c>
      <c r="H73" s="161">
        <v>25000</v>
      </c>
      <c r="I73" s="161">
        <v>0</v>
      </c>
      <c r="J73" s="119">
        <f t="shared" si="2"/>
        <v>240976</v>
      </c>
      <c r="K73" s="192">
        <v>240976</v>
      </c>
    </row>
    <row r="74" spans="1:11" ht="12" customHeight="1">
      <c r="A74" s="9"/>
      <c r="B74" s="6"/>
      <c r="C74" s="10" t="s">
        <v>46</v>
      </c>
      <c r="D74" s="65"/>
      <c r="E74" s="120" t="s">
        <v>192</v>
      </c>
      <c r="F74" s="161">
        <v>1000</v>
      </c>
      <c r="G74" s="161">
        <v>2000</v>
      </c>
      <c r="H74" s="161">
        <v>1000</v>
      </c>
      <c r="I74" s="161">
        <v>0</v>
      </c>
      <c r="J74" s="119">
        <f t="shared" si="2"/>
        <v>4000</v>
      </c>
      <c r="K74" s="192">
        <v>4000</v>
      </c>
    </row>
    <row r="75" spans="1:11" ht="12" customHeight="1">
      <c r="A75" s="9"/>
      <c r="B75" s="10" t="s">
        <v>21</v>
      </c>
      <c r="C75" s="10"/>
      <c r="D75" s="133"/>
      <c r="E75" s="120" t="s">
        <v>196</v>
      </c>
      <c r="F75" s="161">
        <v>0</v>
      </c>
      <c r="G75" s="161">
        <v>0</v>
      </c>
      <c r="H75" s="161">
        <v>0</v>
      </c>
      <c r="I75" s="161">
        <v>0</v>
      </c>
      <c r="J75" s="119">
        <f t="shared" si="2"/>
        <v>0</v>
      </c>
      <c r="K75" s="192">
        <v>0</v>
      </c>
    </row>
    <row r="76" spans="1:11" ht="12" customHeight="1">
      <c r="A76" s="9"/>
      <c r="B76" s="6"/>
      <c r="C76" s="10" t="s">
        <v>22</v>
      </c>
      <c r="D76" s="65"/>
      <c r="E76" s="120" t="s">
        <v>197</v>
      </c>
      <c r="F76" s="161">
        <v>600000</v>
      </c>
      <c r="G76" s="161">
        <v>0</v>
      </c>
      <c r="H76" s="161">
        <v>0</v>
      </c>
      <c r="I76" s="161">
        <v>0</v>
      </c>
      <c r="J76" s="119">
        <f t="shared" si="2"/>
        <v>600000</v>
      </c>
      <c r="K76" s="192">
        <v>600000</v>
      </c>
    </row>
    <row r="77" spans="1:11" ht="12" customHeight="1">
      <c r="A77" s="9"/>
      <c r="B77" s="10" t="s">
        <v>23</v>
      </c>
      <c r="C77" s="10"/>
      <c r="D77" s="133"/>
      <c r="E77" s="120" t="s">
        <v>198</v>
      </c>
      <c r="F77" s="161"/>
      <c r="G77" s="161">
        <v>0</v>
      </c>
      <c r="H77" s="161">
        <v>0</v>
      </c>
      <c r="I77" s="161">
        <v>0</v>
      </c>
      <c r="J77" s="119">
        <f t="shared" si="2"/>
        <v>0</v>
      </c>
      <c r="K77" s="192">
        <v>0</v>
      </c>
    </row>
    <row r="78" spans="1:11" ht="12" customHeight="1">
      <c r="A78" s="9"/>
      <c r="B78" s="6"/>
      <c r="C78" s="10" t="s">
        <v>24</v>
      </c>
      <c r="D78" s="65"/>
      <c r="E78" s="120" t="s">
        <v>199</v>
      </c>
      <c r="F78" s="161">
        <v>300000</v>
      </c>
      <c r="G78" s="161">
        <v>0</v>
      </c>
      <c r="H78" s="161">
        <v>0</v>
      </c>
      <c r="I78" s="161">
        <v>0</v>
      </c>
      <c r="J78" s="119">
        <f t="shared" si="2"/>
        <v>300000</v>
      </c>
      <c r="K78" s="192">
        <v>300000</v>
      </c>
    </row>
    <row r="79" spans="1:11" ht="12" customHeight="1">
      <c r="A79" s="9"/>
      <c r="B79" s="6"/>
      <c r="C79" s="10" t="s">
        <v>25</v>
      </c>
      <c r="D79" s="65"/>
      <c r="E79" s="120" t="s">
        <v>200</v>
      </c>
      <c r="F79" s="161">
        <v>500000</v>
      </c>
      <c r="G79" s="161">
        <v>0</v>
      </c>
      <c r="H79" s="161">
        <v>0</v>
      </c>
      <c r="I79" s="161">
        <v>0</v>
      </c>
      <c r="J79" s="119">
        <f t="shared" si="2"/>
        <v>500000</v>
      </c>
      <c r="K79" s="192">
        <v>500000</v>
      </c>
    </row>
    <row r="80" spans="1:11" ht="12" customHeight="1">
      <c r="A80" s="9"/>
      <c r="B80" s="6"/>
      <c r="C80" s="10" t="s">
        <v>26</v>
      </c>
      <c r="D80" s="65"/>
      <c r="E80" s="120" t="s">
        <v>376</v>
      </c>
      <c r="F80" s="161">
        <v>2537500</v>
      </c>
      <c r="G80" s="161">
        <v>300000</v>
      </c>
      <c r="H80" s="161">
        <v>0</v>
      </c>
      <c r="I80" s="161">
        <v>0</v>
      </c>
      <c r="J80" s="119">
        <f t="shared" si="2"/>
        <v>2837500</v>
      </c>
      <c r="K80" s="192">
        <v>2837500</v>
      </c>
    </row>
    <row r="81" spans="1:11" ht="12" customHeight="1">
      <c r="A81" s="9"/>
      <c r="B81" s="6"/>
      <c r="C81" s="10"/>
      <c r="D81" s="65" t="s">
        <v>103</v>
      </c>
      <c r="E81" s="120" t="s">
        <v>379</v>
      </c>
      <c r="F81" s="161">
        <v>100000</v>
      </c>
      <c r="G81" s="161">
        <v>0</v>
      </c>
      <c r="H81" s="161">
        <v>0</v>
      </c>
      <c r="I81" s="161">
        <v>0</v>
      </c>
      <c r="J81" s="119">
        <f t="shared" si="2"/>
        <v>100000</v>
      </c>
      <c r="K81" s="192">
        <v>100000</v>
      </c>
    </row>
    <row r="82" spans="1:11" ht="12" customHeight="1">
      <c r="A82" s="9"/>
      <c r="B82" s="6"/>
      <c r="C82" s="6"/>
      <c r="D82" s="133" t="s">
        <v>53</v>
      </c>
      <c r="E82" s="120" t="s">
        <v>380</v>
      </c>
      <c r="F82" s="161">
        <v>300000</v>
      </c>
      <c r="G82" s="161">
        <v>0</v>
      </c>
      <c r="H82" s="161">
        <v>0</v>
      </c>
      <c r="I82" s="161">
        <v>0</v>
      </c>
      <c r="J82" s="119">
        <f t="shared" si="2"/>
        <v>300000</v>
      </c>
      <c r="K82" s="192">
        <v>300000</v>
      </c>
    </row>
    <row r="83" spans="1:11" ht="12" customHeight="1">
      <c r="A83" s="9"/>
      <c r="B83" s="6"/>
      <c r="C83" s="6"/>
      <c r="D83" s="133" t="s">
        <v>112</v>
      </c>
      <c r="E83" s="120" t="s">
        <v>381</v>
      </c>
      <c r="F83" s="161">
        <v>10000</v>
      </c>
      <c r="G83" s="161">
        <v>0</v>
      </c>
      <c r="H83" s="161">
        <v>0</v>
      </c>
      <c r="I83" s="161">
        <v>0</v>
      </c>
      <c r="J83" s="119">
        <f t="shared" si="2"/>
        <v>10000</v>
      </c>
      <c r="K83" s="192">
        <v>10000</v>
      </c>
    </row>
    <row r="84" spans="1:11" ht="12" customHeight="1">
      <c r="A84" s="9"/>
      <c r="B84" s="6"/>
      <c r="C84" s="6"/>
      <c r="D84" s="133" t="s">
        <v>54</v>
      </c>
      <c r="E84" s="120" t="s">
        <v>382</v>
      </c>
      <c r="F84" s="161">
        <v>10000</v>
      </c>
      <c r="G84" s="161">
        <v>0</v>
      </c>
      <c r="H84" s="161">
        <v>0</v>
      </c>
      <c r="I84" s="161">
        <v>0</v>
      </c>
      <c r="J84" s="119">
        <f t="shared" si="2"/>
        <v>10000</v>
      </c>
      <c r="K84" s="192">
        <v>10000</v>
      </c>
    </row>
    <row r="85" spans="1:11" ht="12" customHeight="1">
      <c r="A85" s="9"/>
      <c r="B85" s="6"/>
      <c r="C85" s="6"/>
      <c r="D85" s="133" t="s">
        <v>108</v>
      </c>
      <c r="E85" s="120" t="s">
        <v>383</v>
      </c>
      <c r="F85" s="161">
        <v>5000</v>
      </c>
      <c r="G85" s="161">
        <v>0</v>
      </c>
      <c r="H85" s="161">
        <v>0</v>
      </c>
      <c r="I85" s="161">
        <v>0</v>
      </c>
      <c r="J85" s="119">
        <f t="shared" si="2"/>
        <v>5000</v>
      </c>
      <c r="K85" s="192">
        <v>5000</v>
      </c>
    </row>
    <row r="86" spans="1:11" ht="12" customHeight="1">
      <c r="A86" s="9"/>
      <c r="B86" s="6"/>
      <c r="C86" s="6"/>
      <c r="D86" s="133" t="s">
        <v>109</v>
      </c>
      <c r="E86" s="120" t="s">
        <v>384</v>
      </c>
      <c r="F86" s="161">
        <v>5000</v>
      </c>
      <c r="G86" s="161">
        <v>0</v>
      </c>
      <c r="H86" s="161">
        <v>0</v>
      </c>
      <c r="I86" s="161">
        <v>0</v>
      </c>
      <c r="J86" s="119">
        <f t="shared" si="2"/>
        <v>5000</v>
      </c>
      <c r="K86" s="192">
        <v>5000</v>
      </c>
    </row>
    <row r="87" spans="1:11" ht="12" customHeight="1">
      <c r="A87" s="9"/>
      <c r="B87" s="6"/>
      <c r="C87" s="6"/>
      <c r="D87" s="133" t="s">
        <v>55</v>
      </c>
      <c r="E87" s="120" t="s">
        <v>385</v>
      </c>
      <c r="F87" s="161">
        <v>50000</v>
      </c>
      <c r="G87" s="161">
        <v>0</v>
      </c>
      <c r="H87" s="161">
        <v>0</v>
      </c>
      <c r="I87" s="161">
        <v>0</v>
      </c>
      <c r="J87" s="119">
        <f t="shared" si="2"/>
        <v>50000</v>
      </c>
      <c r="K87" s="192">
        <v>50000</v>
      </c>
    </row>
    <row r="88" spans="1:11" ht="12" customHeight="1">
      <c r="A88" s="9"/>
      <c r="B88" s="6"/>
      <c r="C88" s="6"/>
      <c r="D88" s="133" t="s">
        <v>56</v>
      </c>
      <c r="E88" s="120" t="s">
        <v>386</v>
      </c>
      <c r="F88" s="161"/>
      <c r="G88" s="161">
        <v>36000</v>
      </c>
      <c r="H88" s="161">
        <v>0</v>
      </c>
      <c r="I88" s="161">
        <v>0</v>
      </c>
      <c r="J88" s="119">
        <f t="shared" si="2"/>
        <v>36000</v>
      </c>
      <c r="K88" s="192">
        <v>36000</v>
      </c>
    </row>
    <row r="89" spans="1:11" ht="12" customHeight="1">
      <c r="A89" s="143"/>
      <c r="B89" s="18"/>
      <c r="C89" s="18"/>
      <c r="D89" s="20" t="s">
        <v>57</v>
      </c>
      <c r="E89" s="120" t="s">
        <v>387</v>
      </c>
      <c r="F89" s="161"/>
      <c r="G89" s="161">
        <v>262807</v>
      </c>
      <c r="H89" s="161">
        <v>0</v>
      </c>
      <c r="I89" s="161">
        <v>0</v>
      </c>
      <c r="J89" s="119">
        <f t="shared" si="2"/>
        <v>262807</v>
      </c>
      <c r="K89" s="192">
        <v>262807</v>
      </c>
    </row>
    <row r="90" spans="1:11" ht="14.1" customHeight="1">
      <c r="A90" s="103"/>
      <c r="B90" s="178"/>
      <c r="C90" s="178"/>
      <c r="D90" s="179"/>
      <c r="E90" s="117"/>
      <c r="F90" s="117"/>
      <c r="G90" s="117"/>
      <c r="H90" s="117"/>
      <c r="I90" s="105"/>
      <c r="J90" s="118"/>
      <c r="K90" s="196"/>
    </row>
    <row r="91" spans="1:11" ht="14.1" customHeight="1">
      <c r="A91" s="7"/>
      <c r="B91" s="6"/>
      <c r="C91" s="6"/>
      <c r="D91" s="10"/>
      <c r="E91" s="70"/>
      <c r="F91" s="70"/>
      <c r="G91" s="70"/>
      <c r="H91" s="70"/>
      <c r="I91" s="58"/>
      <c r="J91" s="57"/>
      <c r="K91" s="196"/>
    </row>
    <row r="92" spans="1:11" ht="4.5" customHeight="1">
      <c r="A92" s="7"/>
      <c r="B92" s="6"/>
      <c r="C92" s="6"/>
      <c r="D92" s="10"/>
      <c r="E92" s="70"/>
      <c r="F92" s="70"/>
      <c r="G92" s="70"/>
      <c r="H92" s="70"/>
      <c r="I92" s="58"/>
      <c r="J92" s="57"/>
      <c r="K92" s="196"/>
    </row>
    <row r="93" spans="1:11" ht="9.9499999999999993" customHeight="1">
      <c r="A93" s="15"/>
      <c r="B93" s="18"/>
      <c r="C93" s="18"/>
      <c r="D93" s="180"/>
      <c r="E93" s="70"/>
      <c r="F93" s="70"/>
      <c r="G93" s="70"/>
      <c r="H93" s="70"/>
      <c r="I93" s="58"/>
      <c r="J93" s="182" t="s">
        <v>370</v>
      </c>
      <c r="K93" s="196"/>
    </row>
    <row r="94" spans="1:11" s="112" customFormat="1" ht="9.9499999999999993" customHeight="1">
      <c r="A94" s="107"/>
      <c r="B94" s="108"/>
      <c r="C94" s="108"/>
      <c r="D94" s="232" t="s">
        <v>0</v>
      </c>
      <c r="E94" s="230" t="s">
        <v>161</v>
      </c>
      <c r="F94" s="111" t="s">
        <v>162</v>
      </c>
      <c r="G94" s="230" t="s">
        <v>163</v>
      </c>
      <c r="H94" s="230" t="s">
        <v>164</v>
      </c>
      <c r="I94" s="230" t="s">
        <v>165</v>
      </c>
      <c r="J94" s="230" t="s">
        <v>166</v>
      </c>
      <c r="K94" s="193"/>
    </row>
    <row r="95" spans="1:11" s="115" customFormat="1" ht="9.9499999999999993" customHeight="1">
      <c r="A95" s="113"/>
      <c r="B95" s="114"/>
      <c r="C95" s="114"/>
      <c r="D95" s="233"/>
      <c r="E95" s="231"/>
      <c r="F95" s="116" t="s">
        <v>167</v>
      </c>
      <c r="G95" s="231"/>
      <c r="H95" s="231"/>
      <c r="I95" s="231"/>
      <c r="J95" s="231"/>
      <c r="K95" s="193"/>
    </row>
    <row r="96" spans="1:11" ht="9.9499999999999993" customHeight="1">
      <c r="A96" s="165"/>
      <c r="B96" s="12" t="s">
        <v>27</v>
      </c>
      <c r="C96" s="12"/>
      <c r="D96" s="166"/>
      <c r="E96" s="122" t="s">
        <v>201</v>
      </c>
      <c r="F96" s="162"/>
      <c r="G96" s="162"/>
      <c r="H96" s="162">
        <v>0</v>
      </c>
      <c r="I96" s="163">
        <v>0</v>
      </c>
      <c r="J96" s="164">
        <f t="shared" ref="J96:J128" si="3">SUM(F96:I96)</f>
        <v>0</v>
      </c>
      <c r="K96" s="196"/>
    </row>
    <row r="97" spans="1:11" ht="9.9499999999999993" customHeight="1">
      <c r="A97" s="165"/>
      <c r="B97" s="62"/>
      <c r="C97" s="156" t="s">
        <v>119</v>
      </c>
      <c r="E97" s="123" t="s">
        <v>202</v>
      </c>
      <c r="F97" s="169">
        <v>0</v>
      </c>
      <c r="G97" s="169">
        <v>30000</v>
      </c>
      <c r="H97" s="169">
        <v>0</v>
      </c>
      <c r="I97" s="169">
        <v>0</v>
      </c>
      <c r="J97" s="170">
        <f>SUM(F97:I97)</f>
        <v>30000</v>
      </c>
      <c r="K97" s="194">
        <v>30000</v>
      </c>
    </row>
    <row r="98" spans="1:11" ht="9.9499999999999993" customHeight="1">
      <c r="A98" s="165"/>
      <c r="B98" s="62"/>
      <c r="C98" s="156" t="s">
        <v>114</v>
      </c>
      <c r="E98" s="123" t="s">
        <v>388</v>
      </c>
      <c r="F98" s="169">
        <v>0</v>
      </c>
      <c r="G98" s="169">
        <v>0</v>
      </c>
      <c r="H98" s="169">
        <v>250000</v>
      </c>
      <c r="I98" s="169">
        <v>0</v>
      </c>
      <c r="J98" s="170">
        <f>SUM(F98:I98)</f>
        <v>250000</v>
      </c>
      <c r="K98" s="194">
        <v>250000</v>
      </c>
    </row>
    <row r="99" spans="1:11" ht="9.9499999999999993" customHeight="1">
      <c r="A99" s="165"/>
      <c r="B99" s="62"/>
      <c r="C99" s="12" t="s">
        <v>28</v>
      </c>
      <c r="D99" s="167"/>
      <c r="E99" s="123" t="s">
        <v>203</v>
      </c>
      <c r="F99" s="169">
        <v>45000</v>
      </c>
      <c r="G99" s="169">
        <v>25000</v>
      </c>
      <c r="H99" s="169">
        <v>0</v>
      </c>
      <c r="I99" s="169">
        <v>0</v>
      </c>
      <c r="J99" s="170">
        <f>SUM(F99:I99)</f>
        <v>70000</v>
      </c>
      <c r="K99" s="194">
        <v>50000</v>
      </c>
    </row>
    <row r="100" spans="1:11" ht="9.9499999999999993" customHeight="1">
      <c r="A100" s="165"/>
      <c r="B100" s="62"/>
      <c r="C100" s="62" t="s">
        <v>29</v>
      </c>
      <c r="D100" s="167"/>
      <c r="E100" s="123" t="s">
        <v>204</v>
      </c>
      <c r="F100" s="169">
        <v>1380000</v>
      </c>
      <c r="G100" s="169">
        <v>200000</v>
      </c>
      <c r="H100" s="169">
        <v>100000</v>
      </c>
      <c r="I100" s="169">
        <v>0</v>
      </c>
      <c r="J100" s="170">
        <f t="shared" si="3"/>
        <v>1680000</v>
      </c>
      <c r="K100" s="194">
        <v>1680000</v>
      </c>
    </row>
    <row r="101" spans="1:11" ht="9.9499999999999993" customHeight="1">
      <c r="A101" s="165"/>
      <c r="B101" s="62"/>
      <c r="C101" s="62"/>
      <c r="D101" s="156" t="s">
        <v>115</v>
      </c>
      <c r="E101" s="123" t="s">
        <v>205</v>
      </c>
      <c r="F101" s="169">
        <v>0</v>
      </c>
      <c r="G101" s="169">
        <v>0</v>
      </c>
      <c r="H101" s="169">
        <v>450000</v>
      </c>
      <c r="I101" s="169">
        <v>0</v>
      </c>
      <c r="J101" s="170">
        <f t="shared" si="3"/>
        <v>450000</v>
      </c>
      <c r="K101" s="194">
        <v>450000</v>
      </c>
    </row>
    <row r="102" spans="1:11" ht="9.9499999999999993" customHeight="1">
      <c r="A102" s="165"/>
      <c r="B102" s="62"/>
      <c r="C102" s="62"/>
      <c r="D102" s="156" t="s">
        <v>116</v>
      </c>
      <c r="E102" s="123" t="s">
        <v>206</v>
      </c>
      <c r="F102" s="169">
        <v>0</v>
      </c>
      <c r="G102" s="169">
        <v>0</v>
      </c>
      <c r="H102" s="169">
        <v>250000</v>
      </c>
      <c r="I102" s="169">
        <v>0</v>
      </c>
      <c r="J102" s="170">
        <f t="shared" si="3"/>
        <v>250000</v>
      </c>
      <c r="K102" s="194">
        <v>250000</v>
      </c>
    </row>
    <row r="103" spans="1:11" ht="9.9499999999999993" customHeight="1">
      <c r="A103" s="165"/>
      <c r="B103" s="62"/>
      <c r="C103" s="62"/>
      <c r="D103" s="156" t="s">
        <v>160</v>
      </c>
      <c r="E103" s="123" t="s">
        <v>207</v>
      </c>
      <c r="F103" s="169">
        <v>200000</v>
      </c>
      <c r="G103" s="169">
        <v>0</v>
      </c>
      <c r="H103" s="169">
        <v>0</v>
      </c>
      <c r="I103" s="169">
        <v>0</v>
      </c>
      <c r="J103" s="170">
        <f>SUM(F103:I103)</f>
        <v>200000</v>
      </c>
      <c r="K103" s="194">
        <v>200000</v>
      </c>
    </row>
    <row r="104" spans="1:11" ht="9.9499999999999993" customHeight="1">
      <c r="A104" s="165"/>
      <c r="B104" s="12" t="s">
        <v>50</v>
      </c>
      <c r="C104" s="12"/>
      <c r="D104" s="167"/>
      <c r="E104" s="123" t="s">
        <v>389</v>
      </c>
      <c r="F104" s="169">
        <v>0</v>
      </c>
      <c r="G104" s="169">
        <v>0</v>
      </c>
      <c r="H104" s="169">
        <v>0</v>
      </c>
      <c r="I104" s="169">
        <v>0</v>
      </c>
      <c r="J104" s="170">
        <f t="shared" si="3"/>
        <v>0</v>
      </c>
      <c r="K104" s="194">
        <v>0</v>
      </c>
    </row>
    <row r="105" spans="1:11" ht="9.9499999999999993" customHeight="1">
      <c r="A105" s="165"/>
      <c r="B105" s="12"/>
      <c r="C105" s="12" t="s">
        <v>117</v>
      </c>
      <c r="D105" s="167"/>
      <c r="E105" s="123" t="s">
        <v>208</v>
      </c>
      <c r="F105" s="169">
        <v>0</v>
      </c>
      <c r="G105" s="169">
        <v>0</v>
      </c>
      <c r="H105" s="169">
        <v>25000</v>
      </c>
      <c r="I105" s="169">
        <v>0</v>
      </c>
      <c r="J105" s="170">
        <f t="shared" si="3"/>
        <v>25000</v>
      </c>
      <c r="K105" s="194">
        <v>25000</v>
      </c>
    </row>
    <row r="106" spans="1:11" ht="9.9499999999999993" customHeight="1">
      <c r="A106" s="165"/>
      <c r="B106" s="12" t="s">
        <v>30</v>
      </c>
      <c r="C106" s="12"/>
      <c r="D106" s="166"/>
      <c r="E106" s="123" t="s">
        <v>390</v>
      </c>
      <c r="F106" s="169">
        <v>0</v>
      </c>
      <c r="G106" s="169">
        <v>0</v>
      </c>
      <c r="H106" s="169">
        <v>0</v>
      </c>
      <c r="I106" s="169">
        <v>0</v>
      </c>
      <c r="J106" s="170">
        <f t="shared" si="3"/>
        <v>0</v>
      </c>
      <c r="K106" s="194">
        <v>0</v>
      </c>
    </row>
    <row r="107" spans="1:11" ht="9.9499999999999993" customHeight="1">
      <c r="A107" s="165"/>
      <c r="B107" s="62"/>
      <c r="C107" s="12" t="s">
        <v>31</v>
      </c>
      <c r="D107" s="167"/>
      <c r="E107" s="123" t="s">
        <v>209</v>
      </c>
      <c r="F107" s="169">
        <v>230000</v>
      </c>
      <c r="G107" s="169">
        <v>0</v>
      </c>
      <c r="H107" s="169">
        <v>0</v>
      </c>
      <c r="I107" s="169">
        <v>0</v>
      </c>
      <c r="J107" s="170">
        <f t="shared" si="3"/>
        <v>230000</v>
      </c>
      <c r="K107" s="194">
        <v>230000</v>
      </c>
    </row>
    <row r="108" spans="1:11" ht="9.9499999999999993" customHeight="1">
      <c r="A108" s="165"/>
      <c r="B108" s="12"/>
      <c r="C108" s="12" t="s">
        <v>49</v>
      </c>
      <c r="D108" s="167"/>
      <c r="E108" s="123" t="s">
        <v>210</v>
      </c>
      <c r="F108" s="169">
        <v>100000</v>
      </c>
      <c r="G108" s="169">
        <v>0</v>
      </c>
      <c r="H108" s="169">
        <v>0</v>
      </c>
      <c r="I108" s="169">
        <v>0</v>
      </c>
      <c r="J108" s="170">
        <f t="shared" si="3"/>
        <v>100000</v>
      </c>
      <c r="K108" s="194">
        <v>100000</v>
      </c>
    </row>
    <row r="109" spans="1:11" ht="9.9499999999999993" customHeight="1">
      <c r="A109" s="165"/>
      <c r="B109" s="62"/>
      <c r="C109" s="12" t="s">
        <v>32</v>
      </c>
      <c r="D109" s="167"/>
      <c r="E109" s="123" t="s">
        <v>211</v>
      </c>
      <c r="F109" s="169">
        <v>50000</v>
      </c>
      <c r="G109" s="169">
        <v>0</v>
      </c>
      <c r="H109" s="169">
        <v>0</v>
      </c>
      <c r="I109" s="169">
        <v>0</v>
      </c>
      <c r="J109" s="170">
        <f t="shared" si="3"/>
        <v>50000</v>
      </c>
      <c r="K109" s="194">
        <v>50000</v>
      </c>
    </row>
    <row r="110" spans="1:11" ht="9.9499999999999993" customHeight="1">
      <c r="A110" s="165"/>
      <c r="B110" s="12" t="s">
        <v>33</v>
      </c>
      <c r="C110" s="12"/>
      <c r="D110" s="166"/>
      <c r="E110" s="123" t="s">
        <v>212</v>
      </c>
      <c r="F110" s="169"/>
      <c r="G110" s="169">
        <v>0</v>
      </c>
      <c r="H110" s="169">
        <v>0</v>
      </c>
      <c r="I110" s="169">
        <v>0</v>
      </c>
      <c r="J110" s="170">
        <f t="shared" si="3"/>
        <v>0</v>
      </c>
      <c r="K110" s="194">
        <v>0</v>
      </c>
    </row>
    <row r="111" spans="1:11" ht="9.9499999999999993" customHeight="1">
      <c r="A111" s="165"/>
      <c r="B111" s="62"/>
      <c r="C111" s="12" t="s">
        <v>34</v>
      </c>
      <c r="D111" s="167"/>
      <c r="E111" s="123" t="s">
        <v>213</v>
      </c>
      <c r="F111" s="169">
        <v>29000</v>
      </c>
      <c r="G111" s="169">
        <v>0</v>
      </c>
      <c r="H111" s="169">
        <v>0</v>
      </c>
      <c r="I111" s="169">
        <v>0</v>
      </c>
      <c r="J111" s="170">
        <f t="shared" si="3"/>
        <v>29000</v>
      </c>
      <c r="K111" s="194">
        <v>29000</v>
      </c>
    </row>
    <row r="112" spans="1:11" ht="9.9499999999999993" customHeight="1">
      <c r="A112" s="165"/>
      <c r="B112" s="62"/>
      <c r="C112" s="62" t="s">
        <v>47</v>
      </c>
      <c r="D112" s="167"/>
      <c r="E112" s="123" t="s">
        <v>214</v>
      </c>
      <c r="F112" s="169">
        <v>10000</v>
      </c>
      <c r="G112" s="169">
        <v>0</v>
      </c>
      <c r="H112" s="169">
        <v>0</v>
      </c>
      <c r="I112" s="169">
        <v>0</v>
      </c>
      <c r="J112" s="170">
        <f t="shared" si="3"/>
        <v>10000</v>
      </c>
      <c r="K112" s="194">
        <v>10000</v>
      </c>
    </row>
    <row r="113" spans="1:11" ht="9.9499999999999993" customHeight="1">
      <c r="A113" s="165"/>
      <c r="B113" s="62"/>
      <c r="C113" s="12" t="s">
        <v>35</v>
      </c>
      <c r="D113" s="167"/>
      <c r="E113" s="123" t="s">
        <v>215</v>
      </c>
      <c r="F113" s="169">
        <v>200000</v>
      </c>
      <c r="G113" s="169">
        <v>0</v>
      </c>
      <c r="H113" s="169">
        <v>0</v>
      </c>
      <c r="I113" s="169">
        <v>0</v>
      </c>
      <c r="J113" s="170">
        <f t="shared" si="3"/>
        <v>200000</v>
      </c>
      <c r="K113" s="194">
        <v>200000</v>
      </c>
    </row>
    <row r="114" spans="1:11" ht="9.9499999999999993" customHeight="1">
      <c r="A114" s="165"/>
      <c r="B114" s="62"/>
      <c r="C114" s="12" t="s">
        <v>36</v>
      </c>
      <c r="D114" s="167"/>
      <c r="E114" s="123" t="s">
        <v>216</v>
      </c>
      <c r="F114" s="169">
        <v>6000</v>
      </c>
      <c r="G114" s="169">
        <v>0</v>
      </c>
      <c r="H114" s="169">
        <v>0</v>
      </c>
      <c r="I114" s="169">
        <v>0</v>
      </c>
      <c r="J114" s="170">
        <f t="shared" si="3"/>
        <v>6000</v>
      </c>
      <c r="K114" s="194">
        <v>6000</v>
      </c>
    </row>
    <row r="115" spans="1:11" ht="9.9499999999999993" customHeight="1">
      <c r="A115" s="165"/>
      <c r="B115" s="62"/>
      <c r="C115" s="12" t="s">
        <v>37</v>
      </c>
      <c r="D115" s="167"/>
      <c r="E115" s="123" t="s">
        <v>217</v>
      </c>
      <c r="F115" s="169">
        <v>25000</v>
      </c>
      <c r="G115" s="169">
        <v>0</v>
      </c>
      <c r="H115" s="169">
        <v>0</v>
      </c>
      <c r="I115" s="169">
        <v>0</v>
      </c>
      <c r="J115" s="170">
        <f t="shared" si="3"/>
        <v>25000</v>
      </c>
      <c r="K115" s="194">
        <v>25000</v>
      </c>
    </row>
    <row r="116" spans="1:11" ht="9.9499999999999993" customHeight="1">
      <c r="A116" s="165"/>
      <c r="B116" s="62"/>
      <c r="C116" s="12" t="s">
        <v>38</v>
      </c>
      <c r="D116" s="167"/>
      <c r="E116" s="123" t="s">
        <v>218</v>
      </c>
      <c r="F116" s="169">
        <v>8000</v>
      </c>
      <c r="G116" s="169">
        <v>0</v>
      </c>
      <c r="H116" s="169">
        <v>0</v>
      </c>
      <c r="I116" s="169">
        <v>0</v>
      </c>
      <c r="J116" s="170">
        <f t="shared" si="3"/>
        <v>8000</v>
      </c>
      <c r="K116" s="194">
        <v>8000</v>
      </c>
    </row>
    <row r="117" spans="1:11" ht="9.9499999999999993" customHeight="1">
      <c r="A117" s="165"/>
      <c r="B117" s="62"/>
      <c r="C117" s="12" t="s">
        <v>39</v>
      </c>
      <c r="D117" s="167"/>
      <c r="E117" s="123" t="s">
        <v>219</v>
      </c>
      <c r="F117" s="169">
        <v>150000</v>
      </c>
      <c r="G117" s="169">
        <v>0</v>
      </c>
      <c r="H117" s="169">
        <v>0</v>
      </c>
      <c r="I117" s="169">
        <v>0</v>
      </c>
      <c r="J117" s="170">
        <f t="shared" si="3"/>
        <v>150000</v>
      </c>
      <c r="K117" s="194">
        <v>150000</v>
      </c>
    </row>
    <row r="118" spans="1:11" ht="9.9499999999999993" customHeight="1">
      <c r="A118" s="165"/>
      <c r="B118" s="62"/>
      <c r="C118" s="62"/>
      <c r="D118" s="166" t="s">
        <v>156</v>
      </c>
      <c r="E118" s="123" t="s">
        <v>220</v>
      </c>
      <c r="F118" s="169">
        <v>100000</v>
      </c>
      <c r="G118" s="169">
        <v>0</v>
      </c>
      <c r="H118" s="169">
        <v>0</v>
      </c>
      <c r="I118" s="169">
        <v>0</v>
      </c>
      <c r="J118" s="170">
        <f t="shared" si="3"/>
        <v>100000</v>
      </c>
      <c r="K118" s="194">
        <v>100000</v>
      </c>
    </row>
    <row r="119" spans="1:11" ht="9.9499999999999993" customHeight="1">
      <c r="A119" s="165"/>
      <c r="B119" s="62"/>
      <c r="C119" s="12" t="s">
        <v>33</v>
      </c>
      <c r="D119" s="167"/>
      <c r="E119" s="123" t="s">
        <v>221</v>
      </c>
      <c r="F119" s="169"/>
      <c r="G119" s="169">
        <v>0</v>
      </c>
      <c r="H119" s="169">
        <v>0</v>
      </c>
      <c r="I119" s="169">
        <v>0</v>
      </c>
      <c r="J119" s="170">
        <f t="shared" si="3"/>
        <v>0</v>
      </c>
      <c r="K119" s="194">
        <v>0</v>
      </c>
    </row>
    <row r="120" spans="1:11" ht="9.9499999999999993" customHeight="1">
      <c r="A120" s="165"/>
      <c r="B120" s="62"/>
      <c r="C120" s="62"/>
      <c r="D120" s="166" t="s">
        <v>58</v>
      </c>
      <c r="E120" s="123" t="s">
        <v>221</v>
      </c>
      <c r="F120" s="169">
        <v>2091681</v>
      </c>
      <c r="G120" s="169">
        <v>0</v>
      </c>
      <c r="H120" s="169">
        <v>0</v>
      </c>
      <c r="I120" s="169">
        <v>0</v>
      </c>
      <c r="J120" s="170">
        <f t="shared" si="3"/>
        <v>2091681</v>
      </c>
      <c r="K120" s="194">
        <v>2091684</v>
      </c>
    </row>
    <row r="121" spans="1:11" ht="9.9499999999999993" customHeight="1">
      <c r="A121" s="165"/>
      <c r="B121" s="62"/>
      <c r="C121" s="62"/>
      <c r="D121" s="156" t="s">
        <v>59</v>
      </c>
      <c r="E121" s="123" t="s">
        <v>222</v>
      </c>
      <c r="F121" s="169">
        <v>150000</v>
      </c>
      <c r="G121" s="169">
        <v>0</v>
      </c>
      <c r="H121" s="169">
        <v>0</v>
      </c>
      <c r="I121" s="169">
        <v>0</v>
      </c>
      <c r="J121" s="170">
        <f t="shared" si="3"/>
        <v>150000</v>
      </c>
      <c r="K121" s="194">
        <v>150000</v>
      </c>
    </row>
    <row r="122" spans="1:11" ht="9.9499999999999993" customHeight="1">
      <c r="A122" s="165"/>
      <c r="B122" s="62"/>
      <c r="C122" s="62"/>
      <c r="D122" s="166" t="s">
        <v>60</v>
      </c>
      <c r="E122" s="123" t="s">
        <v>223</v>
      </c>
      <c r="F122" s="169">
        <v>140000</v>
      </c>
      <c r="G122" s="169">
        <v>0</v>
      </c>
      <c r="H122" s="169">
        <v>0</v>
      </c>
      <c r="I122" s="169">
        <v>0</v>
      </c>
      <c r="J122" s="170">
        <f t="shared" si="3"/>
        <v>140000</v>
      </c>
      <c r="K122" s="194">
        <v>140000</v>
      </c>
    </row>
    <row r="123" spans="1:11" ht="9.9499999999999993" customHeight="1">
      <c r="A123" s="165"/>
      <c r="B123" s="62"/>
      <c r="C123" s="62"/>
      <c r="D123" s="166" t="s">
        <v>61</v>
      </c>
      <c r="E123" s="123" t="s">
        <v>224</v>
      </c>
      <c r="F123" s="169">
        <v>700000</v>
      </c>
      <c r="G123" s="169">
        <v>0</v>
      </c>
      <c r="H123" s="169">
        <v>0</v>
      </c>
      <c r="I123" s="169">
        <v>0</v>
      </c>
      <c r="J123" s="170">
        <f t="shared" si="3"/>
        <v>700000</v>
      </c>
      <c r="K123" s="194">
        <v>700000</v>
      </c>
    </row>
    <row r="124" spans="1:11" ht="9.9499999999999993" customHeight="1">
      <c r="A124" s="165"/>
      <c r="B124" s="62"/>
      <c r="C124" s="62"/>
      <c r="D124" s="166" t="s">
        <v>62</v>
      </c>
      <c r="E124" s="123" t="s">
        <v>225</v>
      </c>
      <c r="F124" s="169">
        <v>70000</v>
      </c>
      <c r="G124" s="169">
        <v>0</v>
      </c>
      <c r="H124" s="169">
        <v>0</v>
      </c>
      <c r="I124" s="169">
        <v>0</v>
      </c>
      <c r="J124" s="170">
        <f t="shared" si="3"/>
        <v>70000</v>
      </c>
      <c r="K124" s="194">
        <v>70000</v>
      </c>
    </row>
    <row r="125" spans="1:11" ht="9.9499999999999993" customHeight="1">
      <c r="A125" s="165"/>
      <c r="B125" s="62"/>
      <c r="C125" s="62"/>
      <c r="D125" s="166" t="s">
        <v>63</v>
      </c>
      <c r="E125" s="123" t="s">
        <v>226</v>
      </c>
      <c r="F125" s="169">
        <v>640000</v>
      </c>
      <c r="G125" s="169">
        <v>0</v>
      </c>
      <c r="H125" s="169">
        <v>0</v>
      </c>
      <c r="I125" s="169">
        <v>0</v>
      </c>
      <c r="J125" s="170">
        <f t="shared" si="3"/>
        <v>640000</v>
      </c>
      <c r="K125" s="194">
        <v>640000</v>
      </c>
    </row>
    <row r="126" spans="1:11" ht="9.9499999999999993" customHeight="1">
      <c r="A126" s="165"/>
      <c r="B126" s="62"/>
      <c r="C126" s="62"/>
      <c r="D126" s="166" t="s">
        <v>155</v>
      </c>
      <c r="E126" s="123" t="s">
        <v>227</v>
      </c>
      <c r="F126" s="169">
        <v>150000</v>
      </c>
      <c r="G126" s="169">
        <v>0</v>
      </c>
      <c r="H126" s="169">
        <v>0</v>
      </c>
      <c r="I126" s="169">
        <v>0</v>
      </c>
      <c r="J126" s="170">
        <f t="shared" si="3"/>
        <v>150000</v>
      </c>
      <c r="K126" s="194">
        <v>150000</v>
      </c>
    </row>
    <row r="127" spans="1:11" ht="9.9499999999999993" customHeight="1">
      <c r="A127" s="165"/>
      <c r="B127" s="62"/>
      <c r="C127" s="62"/>
      <c r="D127" s="156" t="s">
        <v>64</v>
      </c>
      <c r="E127" s="123" t="s">
        <v>228</v>
      </c>
      <c r="F127" s="169">
        <v>2040000</v>
      </c>
      <c r="G127" s="169">
        <v>0</v>
      </c>
      <c r="H127" s="169">
        <v>0</v>
      </c>
      <c r="I127" s="169">
        <v>0</v>
      </c>
      <c r="J127" s="170">
        <f t="shared" si="3"/>
        <v>2040000</v>
      </c>
      <c r="K127" s="194">
        <v>2040000</v>
      </c>
    </row>
    <row r="128" spans="1:11" ht="9.9499999999999993" customHeight="1">
      <c r="A128" s="165"/>
      <c r="B128" s="62"/>
      <c r="C128" s="62"/>
      <c r="D128" s="156" t="s">
        <v>65</v>
      </c>
      <c r="E128" s="123" t="s">
        <v>229</v>
      </c>
      <c r="F128" s="169">
        <v>30000</v>
      </c>
      <c r="G128" s="169">
        <v>0</v>
      </c>
      <c r="H128" s="169">
        <v>0</v>
      </c>
      <c r="I128" s="169">
        <v>0</v>
      </c>
      <c r="J128" s="170">
        <f t="shared" si="3"/>
        <v>30000</v>
      </c>
      <c r="K128" s="194">
        <v>30000</v>
      </c>
    </row>
    <row r="129" spans="1:11" ht="9.9499999999999993" customHeight="1">
      <c r="A129" s="165"/>
      <c r="B129" s="62"/>
      <c r="C129" s="62"/>
      <c r="D129" s="166" t="s">
        <v>66</v>
      </c>
      <c r="E129" s="123" t="s">
        <v>230</v>
      </c>
      <c r="F129" s="169">
        <v>0</v>
      </c>
      <c r="G129" s="169">
        <v>80000</v>
      </c>
      <c r="H129" s="169">
        <v>0</v>
      </c>
      <c r="I129" s="169">
        <v>0</v>
      </c>
      <c r="J129" s="170">
        <f t="shared" ref="J129:J148" si="4">SUM(G129:I129)</f>
        <v>80000</v>
      </c>
      <c r="K129" s="194">
        <v>80000</v>
      </c>
    </row>
    <row r="130" spans="1:11" ht="9.9499999999999993" customHeight="1">
      <c r="A130" s="165"/>
      <c r="B130" s="62"/>
      <c r="C130" s="62"/>
      <c r="D130" s="166" t="s">
        <v>67</v>
      </c>
      <c r="E130" s="123" t="s">
        <v>231</v>
      </c>
      <c r="F130" s="169">
        <v>0</v>
      </c>
      <c r="G130" s="169">
        <v>10000</v>
      </c>
      <c r="H130" s="169">
        <v>0</v>
      </c>
      <c r="I130" s="169">
        <v>0</v>
      </c>
      <c r="J130" s="170">
        <f t="shared" si="4"/>
        <v>10000</v>
      </c>
      <c r="K130" s="194">
        <v>10000</v>
      </c>
    </row>
    <row r="131" spans="1:11" ht="9.9499999999999993" customHeight="1">
      <c r="A131" s="165"/>
      <c r="B131" s="62"/>
      <c r="C131" s="62"/>
      <c r="D131" s="166" t="s">
        <v>68</v>
      </c>
      <c r="E131" s="123" t="s">
        <v>232</v>
      </c>
      <c r="F131" s="169">
        <v>0</v>
      </c>
      <c r="G131" s="169">
        <v>50000</v>
      </c>
      <c r="H131" s="169">
        <v>0</v>
      </c>
      <c r="I131" s="169">
        <v>0</v>
      </c>
      <c r="J131" s="170">
        <f t="shared" si="4"/>
        <v>50000</v>
      </c>
      <c r="K131" s="194">
        <v>50000</v>
      </c>
    </row>
    <row r="132" spans="1:11" ht="9.9499999999999993" customHeight="1">
      <c r="A132" s="165"/>
      <c r="B132" s="62"/>
      <c r="C132" s="62"/>
      <c r="D132" s="156" t="s">
        <v>69</v>
      </c>
      <c r="E132" s="123" t="s">
        <v>233</v>
      </c>
      <c r="F132" s="169">
        <v>0</v>
      </c>
      <c r="G132" s="169">
        <v>70000</v>
      </c>
      <c r="H132" s="169">
        <v>0</v>
      </c>
      <c r="I132" s="169">
        <v>0</v>
      </c>
      <c r="J132" s="170">
        <f t="shared" si="4"/>
        <v>70000</v>
      </c>
      <c r="K132" s="194">
        <v>70000</v>
      </c>
    </row>
    <row r="133" spans="1:11" ht="9.9499999999999993" customHeight="1">
      <c r="A133" s="165"/>
      <c r="B133" s="62"/>
      <c r="C133" s="62"/>
      <c r="D133" s="156" t="s">
        <v>121</v>
      </c>
      <c r="E133" s="123" t="s">
        <v>234</v>
      </c>
      <c r="F133" s="169">
        <v>0</v>
      </c>
      <c r="G133" s="169">
        <v>50000</v>
      </c>
      <c r="H133" s="169">
        <v>0</v>
      </c>
      <c r="I133" s="169">
        <v>0</v>
      </c>
      <c r="J133" s="170">
        <f t="shared" si="4"/>
        <v>50000</v>
      </c>
      <c r="K133" s="194">
        <v>50000</v>
      </c>
    </row>
    <row r="134" spans="1:11" ht="9.9499999999999993" customHeight="1">
      <c r="A134" s="165"/>
      <c r="B134" s="62"/>
      <c r="C134" s="62"/>
      <c r="D134" s="156" t="s">
        <v>122</v>
      </c>
      <c r="E134" s="123" t="s">
        <v>235</v>
      </c>
      <c r="F134" s="169">
        <v>0</v>
      </c>
      <c r="G134" s="169">
        <v>50000</v>
      </c>
      <c r="H134" s="169">
        <v>0</v>
      </c>
      <c r="I134" s="169">
        <v>0</v>
      </c>
      <c r="J134" s="170">
        <f t="shared" si="4"/>
        <v>50000</v>
      </c>
      <c r="K134" s="194">
        <v>50000</v>
      </c>
    </row>
    <row r="135" spans="1:11" ht="9.9499999999999993" customHeight="1">
      <c r="A135" s="165"/>
      <c r="B135" s="62"/>
      <c r="C135" s="62"/>
      <c r="D135" s="156" t="s">
        <v>123</v>
      </c>
      <c r="E135" s="123" t="s">
        <v>236</v>
      </c>
      <c r="F135" s="169">
        <v>0</v>
      </c>
      <c r="G135" s="169">
        <v>200000</v>
      </c>
      <c r="H135" s="169">
        <v>0</v>
      </c>
      <c r="I135" s="169">
        <v>0</v>
      </c>
      <c r="J135" s="170">
        <f t="shared" si="4"/>
        <v>200000</v>
      </c>
      <c r="K135" s="194">
        <v>200000</v>
      </c>
    </row>
    <row r="136" spans="1:11" ht="9.9499999999999993" customHeight="1">
      <c r="A136" s="165"/>
      <c r="B136" s="62"/>
      <c r="C136" s="62"/>
      <c r="D136" s="156" t="s">
        <v>124</v>
      </c>
      <c r="E136" s="123" t="s">
        <v>237</v>
      </c>
      <c r="F136" s="169">
        <v>0</v>
      </c>
      <c r="G136" s="169">
        <v>200000</v>
      </c>
      <c r="H136" s="169">
        <v>0</v>
      </c>
      <c r="I136" s="169">
        <v>0</v>
      </c>
      <c r="J136" s="170">
        <f t="shared" si="4"/>
        <v>200000</v>
      </c>
      <c r="K136" s="194">
        <v>200000</v>
      </c>
    </row>
    <row r="137" spans="1:11" ht="9.9499999999999993" customHeight="1">
      <c r="A137" s="165"/>
      <c r="B137" s="62"/>
      <c r="C137" s="62"/>
      <c r="D137" s="156" t="s">
        <v>125</v>
      </c>
      <c r="E137" s="123" t="s">
        <v>238</v>
      </c>
      <c r="F137" s="169">
        <v>0</v>
      </c>
      <c r="G137" s="169">
        <v>100000</v>
      </c>
      <c r="H137" s="169">
        <v>0</v>
      </c>
      <c r="I137" s="169">
        <v>0</v>
      </c>
      <c r="J137" s="170">
        <f t="shared" si="4"/>
        <v>100000</v>
      </c>
      <c r="K137" s="194">
        <v>100000</v>
      </c>
    </row>
    <row r="138" spans="1:11" ht="9.9499999999999993" customHeight="1">
      <c r="A138" s="165"/>
      <c r="B138" s="62"/>
      <c r="C138" s="62"/>
      <c r="D138" s="156" t="s">
        <v>126</v>
      </c>
      <c r="E138" s="123" t="s">
        <v>239</v>
      </c>
      <c r="F138" s="169">
        <v>0</v>
      </c>
      <c r="G138" s="169">
        <v>50000</v>
      </c>
      <c r="H138" s="169">
        <v>0</v>
      </c>
      <c r="I138" s="169">
        <v>0</v>
      </c>
      <c r="J138" s="170">
        <f t="shared" si="4"/>
        <v>50000</v>
      </c>
      <c r="K138" s="194">
        <v>50000</v>
      </c>
    </row>
    <row r="139" spans="1:11" ht="9.9499999999999993" customHeight="1">
      <c r="A139" s="165"/>
      <c r="B139" s="62"/>
      <c r="C139" s="62"/>
      <c r="D139" s="156" t="s">
        <v>127</v>
      </c>
      <c r="E139" s="123" t="s">
        <v>240</v>
      </c>
      <c r="F139" s="169">
        <v>0</v>
      </c>
      <c r="G139" s="169">
        <v>50000</v>
      </c>
      <c r="H139" s="169">
        <v>0</v>
      </c>
      <c r="I139" s="169">
        <v>0</v>
      </c>
      <c r="J139" s="170">
        <f t="shared" si="4"/>
        <v>50000</v>
      </c>
      <c r="K139" s="194">
        <v>50000</v>
      </c>
    </row>
    <row r="140" spans="1:11" ht="9.9499999999999993" customHeight="1">
      <c r="A140" s="165"/>
      <c r="B140" s="62"/>
      <c r="C140" s="62"/>
      <c r="D140" s="156" t="s">
        <v>128</v>
      </c>
      <c r="E140" s="123" t="s">
        <v>241</v>
      </c>
      <c r="F140" s="169">
        <v>0</v>
      </c>
      <c r="G140" s="169">
        <v>20000</v>
      </c>
      <c r="H140" s="169">
        <v>0</v>
      </c>
      <c r="I140" s="169">
        <v>0</v>
      </c>
      <c r="J140" s="170">
        <f t="shared" si="4"/>
        <v>20000</v>
      </c>
      <c r="K140" s="194">
        <v>20000</v>
      </c>
    </row>
    <row r="141" spans="1:11" ht="9.9499999999999993" customHeight="1">
      <c r="A141" s="165"/>
      <c r="B141" s="62"/>
      <c r="C141" s="62"/>
      <c r="D141" s="168" t="s">
        <v>70</v>
      </c>
      <c r="E141" s="123" t="s">
        <v>242</v>
      </c>
      <c r="F141" s="169">
        <v>0</v>
      </c>
      <c r="G141" s="169">
        <v>20000</v>
      </c>
      <c r="H141" s="169">
        <v>0</v>
      </c>
      <c r="I141" s="169">
        <v>0</v>
      </c>
      <c r="J141" s="170">
        <f t="shared" si="4"/>
        <v>20000</v>
      </c>
      <c r="K141" s="194">
        <v>20000</v>
      </c>
    </row>
    <row r="142" spans="1:11" ht="9.9499999999999993" customHeight="1">
      <c r="A142" s="165"/>
      <c r="B142" s="62"/>
      <c r="C142" s="62"/>
      <c r="D142" s="168" t="s">
        <v>71</v>
      </c>
      <c r="E142" s="123" t="s">
        <v>243</v>
      </c>
      <c r="F142" s="169">
        <v>0</v>
      </c>
      <c r="G142" s="169">
        <v>40000</v>
      </c>
      <c r="H142" s="169">
        <v>0</v>
      </c>
      <c r="I142" s="169">
        <v>0</v>
      </c>
      <c r="J142" s="170">
        <f t="shared" si="4"/>
        <v>40000</v>
      </c>
      <c r="K142" s="194">
        <v>40000</v>
      </c>
    </row>
    <row r="143" spans="1:11" ht="9.9499999999999993" customHeight="1">
      <c r="A143" s="165"/>
      <c r="B143" s="62"/>
      <c r="C143" s="62"/>
      <c r="D143" s="168" t="s">
        <v>73</v>
      </c>
      <c r="E143" s="123" t="s">
        <v>244</v>
      </c>
      <c r="F143" s="169">
        <v>0</v>
      </c>
      <c r="G143" s="169">
        <v>100000</v>
      </c>
      <c r="H143" s="169">
        <v>0</v>
      </c>
      <c r="I143" s="169">
        <v>0</v>
      </c>
      <c r="J143" s="170">
        <f t="shared" si="4"/>
        <v>100000</v>
      </c>
      <c r="K143" s="194">
        <v>100000</v>
      </c>
    </row>
    <row r="144" spans="1:11" ht="9.9499999999999993" customHeight="1">
      <c r="A144" s="165"/>
      <c r="B144" s="62"/>
      <c r="C144" s="62"/>
      <c r="D144" s="168" t="s">
        <v>74</v>
      </c>
      <c r="E144" s="123" t="s">
        <v>245</v>
      </c>
      <c r="F144" s="169">
        <v>0</v>
      </c>
      <c r="G144" s="169">
        <v>175000</v>
      </c>
      <c r="H144" s="169">
        <v>0</v>
      </c>
      <c r="I144" s="169">
        <v>0</v>
      </c>
      <c r="J144" s="170">
        <f t="shared" si="4"/>
        <v>175000</v>
      </c>
      <c r="K144" s="194">
        <v>175000</v>
      </c>
    </row>
    <row r="145" spans="1:11" ht="9.9499999999999993" customHeight="1">
      <c r="A145" s="165"/>
      <c r="B145" s="62"/>
      <c r="C145" s="62"/>
      <c r="D145" s="168" t="s">
        <v>129</v>
      </c>
      <c r="E145" s="123" t="s">
        <v>249</v>
      </c>
      <c r="F145" s="169">
        <v>0</v>
      </c>
      <c r="G145" s="169">
        <v>15000</v>
      </c>
      <c r="H145" s="169">
        <v>0</v>
      </c>
      <c r="I145" s="169">
        <v>0</v>
      </c>
      <c r="J145" s="170">
        <f t="shared" si="4"/>
        <v>15000</v>
      </c>
      <c r="K145" s="194">
        <v>15000</v>
      </c>
    </row>
    <row r="146" spans="1:11" ht="9.9499999999999993" customHeight="1">
      <c r="A146" s="165"/>
      <c r="B146" s="62"/>
      <c r="C146" s="62"/>
      <c r="D146" s="168" t="s">
        <v>130</v>
      </c>
      <c r="E146" s="123" t="s">
        <v>246</v>
      </c>
      <c r="F146" s="169">
        <v>0</v>
      </c>
      <c r="G146" s="169">
        <v>120000</v>
      </c>
      <c r="H146" s="169">
        <v>0</v>
      </c>
      <c r="I146" s="169">
        <v>0</v>
      </c>
      <c r="J146" s="170">
        <f t="shared" si="4"/>
        <v>120000</v>
      </c>
      <c r="K146" s="194">
        <v>120000</v>
      </c>
    </row>
    <row r="147" spans="1:11" ht="9.9499999999999993" customHeight="1">
      <c r="A147" s="165"/>
      <c r="B147" s="62"/>
      <c r="C147" s="62"/>
      <c r="D147" s="168" t="s">
        <v>75</v>
      </c>
      <c r="E147" s="123" t="s">
        <v>247</v>
      </c>
      <c r="F147" s="169">
        <v>0</v>
      </c>
      <c r="G147" s="169">
        <v>100000</v>
      </c>
      <c r="H147" s="169">
        <v>0</v>
      </c>
      <c r="I147" s="169">
        <v>0</v>
      </c>
      <c r="J147" s="170">
        <f t="shared" si="4"/>
        <v>100000</v>
      </c>
      <c r="K147" s="194">
        <v>100000</v>
      </c>
    </row>
    <row r="148" spans="1:11" ht="9.9499999999999993" customHeight="1">
      <c r="A148" s="165"/>
      <c r="B148" s="62"/>
      <c r="C148" s="62"/>
      <c r="D148" s="168" t="s">
        <v>158</v>
      </c>
      <c r="E148" s="123" t="s">
        <v>248</v>
      </c>
      <c r="F148" s="169">
        <v>0</v>
      </c>
      <c r="G148" s="169">
        <v>0</v>
      </c>
      <c r="H148" s="169">
        <v>50000</v>
      </c>
      <c r="I148" s="169">
        <v>0</v>
      </c>
      <c r="J148" s="170">
        <f t="shared" si="4"/>
        <v>50000</v>
      </c>
      <c r="K148" s="194">
        <v>50000</v>
      </c>
    </row>
    <row r="149" spans="1:11" ht="9.9499999999999993" customHeight="1">
      <c r="A149" s="165"/>
      <c r="B149" s="62"/>
      <c r="C149" s="62"/>
      <c r="D149" s="168" t="s">
        <v>251</v>
      </c>
      <c r="E149" s="123" t="s">
        <v>250</v>
      </c>
      <c r="F149" s="169">
        <v>250000</v>
      </c>
      <c r="G149" s="169">
        <v>0</v>
      </c>
      <c r="H149" s="169">
        <v>0</v>
      </c>
      <c r="I149" s="169">
        <v>0</v>
      </c>
      <c r="J149" s="170">
        <f>SUM(F149:I149)</f>
        <v>250000</v>
      </c>
      <c r="K149" s="194">
        <v>250000</v>
      </c>
    </row>
    <row r="150" spans="1:11" s="4" customFormat="1" ht="9.9499999999999993" customHeight="1">
      <c r="A150" s="183"/>
      <c r="B150" s="184" t="s">
        <v>40</v>
      </c>
      <c r="C150" s="184"/>
      <c r="D150" s="185"/>
      <c r="E150" s="205"/>
      <c r="F150" s="171">
        <f ca="1">SUM(F46:F150)</f>
        <v>21908157</v>
      </c>
      <c r="G150" s="171">
        <f ca="1">SUM(G46:G150)</f>
        <v>3018207</v>
      </c>
      <c r="H150" s="171">
        <f ca="1">SUM(H46:H150)</f>
        <v>1797000</v>
      </c>
      <c r="I150" s="172">
        <v>0</v>
      </c>
      <c r="J150" s="171">
        <f>SUM(J46:J149)</f>
        <v>26723364</v>
      </c>
      <c r="K150" s="195">
        <f>SUM(K46:K149)</f>
        <v>26703367</v>
      </c>
    </row>
    <row r="151" spans="1:11" s="4" customFormat="1" ht="9.9499999999999993" customHeight="1">
      <c r="A151" s="181"/>
      <c r="B151" s="181"/>
      <c r="C151" s="181"/>
      <c r="D151" s="181"/>
      <c r="E151" s="1"/>
      <c r="F151" s="174"/>
      <c r="G151" s="174"/>
      <c r="H151" s="174"/>
      <c r="I151" s="175"/>
      <c r="J151" s="174"/>
    </row>
    <row r="152" spans="1:11" s="4" customFormat="1" ht="9.9499999999999993" customHeight="1">
      <c r="A152" s="173"/>
      <c r="B152" s="173"/>
      <c r="C152" s="173"/>
      <c r="D152" s="173"/>
      <c r="F152" s="176"/>
      <c r="G152" s="176"/>
      <c r="H152" s="176"/>
      <c r="I152" s="177"/>
      <c r="J152" s="176"/>
    </row>
    <row r="153" spans="1:11" s="4" customFormat="1" ht="9.9499999999999993" customHeight="1">
      <c r="A153" s="173"/>
      <c r="B153" s="173"/>
      <c r="C153" s="173"/>
      <c r="D153" s="173"/>
      <c r="F153" s="176"/>
      <c r="G153" s="176"/>
      <c r="H153" s="176"/>
      <c r="I153" s="177"/>
      <c r="J153" s="176"/>
    </row>
    <row r="154" spans="1:11" s="4" customFormat="1" ht="9.9499999999999993" customHeight="1">
      <c r="A154" s="173"/>
      <c r="B154" s="173"/>
      <c r="C154" s="173"/>
      <c r="D154" s="173"/>
      <c r="F154" s="176"/>
      <c r="G154" s="176"/>
      <c r="H154" s="176"/>
      <c r="I154" s="177"/>
      <c r="J154" s="176"/>
    </row>
    <row r="155" spans="1:11" s="4" customFormat="1" ht="12" customHeight="1">
      <c r="A155" s="15"/>
      <c r="B155" s="15"/>
      <c r="C155" s="15"/>
      <c r="D155" s="15"/>
      <c r="I155" s="58"/>
      <c r="J155" s="182" t="s">
        <v>369</v>
      </c>
    </row>
    <row r="156" spans="1:11" s="112" customFormat="1" ht="9.9499999999999993" customHeight="1">
      <c r="A156" s="107"/>
      <c r="B156" s="108"/>
      <c r="C156" s="108"/>
      <c r="D156" s="232" t="s">
        <v>0</v>
      </c>
      <c r="E156" s="230" t="s">
        <v>161</v>
      </c>
      <c r="F156" s="111" t="s">
        <v>162</v>
      </c>
      <c r="G156" s="230" t="s">
        <v>163</v>
      </c>
      <c r="H156" s="230" t="s">
        <v>164</v>
      </c>
      <c r="I156" s="230" t="s">
        <v>165</v>
      </c>
      <c r="J156" s="230" t="s">
        <v>166</v>
      </c>
    </row>
    <row r="157" spans="1:11" s="115" customFormat="1" ht="9.9499999999999993" customHeight="1">
      <c r="A157" s="113"/>
      <c r="B157" s="114"/>
      <c r="C157" s="114"/>
      <c r="D157" s="233"/>
      <c r="E157" s="231"/>
      <c r="F157" s="116" t="s">
        <v>167</v>
      </c>
      <c r="G157" s="231"/>
      <c r="H157" s="231"/>
      <c r="I157" s="231"/>
      <c r="J157" s="231"/>
    </row>
    <row r="158" spans="1:11" s="115" customFormat="1" ht="12" customHeight="1">
      <c r="A158" s="127"/>
      <c r="B158" s="157"/>
      <c r="C158" s="108"/>
      <c r="D158" s="109"/>
      <c r="E158" s="110"/>
      <c r="F158" s="111"/>
      <c r="G158" s="110"/>
      <c r="H158" s="110"/>
      <c r="I158" s="110"/>
      <c r="J158" s="110"/>
    </row>
    <row r="159" spans="1:11" ht="12" customHeight="1">
      <c r="A159" s="9"/>
      <c r="B159" s="11"/>
      <c r="C159" s="5" t="s">
        <v>272</v>
      </c>
      <c r="D159" s="132"/>
      <c r="E159" s="120" t="s">
        <v>279</v>
      </c>
      <c r="F159" s="129"/>
      <c r="G159" s="129"/>
      <c r="H159" s="69"/>
      <c r="I159" s="102"/>
      <c r="J159" s="69"/>
    </row>
    <row r="160" spans="1:11" ht="12" customHeight="1">
      <c r="A160" s="9"/>
      <c r="B160" s="11"/>
      <c r="C160" s="11" t="s">
        <v>289</v>
      </c>
      <c r="D160" s="65"/>
      <c r="E160" s="120" t="s">
        <v>283</v>
      </c>
      <c r="F160" s="131">
        <v>0</v>
      </c>
      <c r="G160" s="102">
        <v>0</v>
      </c>
      <c r="H160" s="102">
        <v>0</v>
      </c>
      <c r="I160" s="102">
        <v>0</v>
      </c>
      <c r="J160" s="131">
        <v>0</v>
      </c>
    </row>
    <row r="161" spans="1:10" ht="12" customHeight="1">
      <c r="A161" s="9"/>
      <c r="B161" s="11"/>
      <c r="C161" s="11"/>
      <c r="D161" s="124" t="s">
        <v>278</v>
      </c>
      <c r="E161" s="120" t="s">
        <v>283</v>
      </c>
      <c r="F161" s="131">
        <v>300000</v>
      </c>
      <c r="G161" s="102">
        <v>0</v>
      </c>
      <c r="H161" s="102">
        <v>0</v>
      </c>
      <c r="I161" s="102">
        <v>0</v>
      </c>
      <c r="J161" s="131">
        <v>300000</v>
      </c>
    </row>
    <row r="162" spans="1:10" ht="12" customHeight="1">
      <c r="A162" s="9"/>
      <c r="B162" s="11"/>
      <c r="C162" s="6" t="s">
        <v>42</v>
      </c>
      <c r="D162" s="65"/>
      <c r="E162" s="121" t="s">
        <v>280</v>
      </c>
      <c r="F162" s="130">
        <v>0</v>
      </c>
      <c r="G162" s="102">
        <v>0</v>
      </c>
      <c r="H162" s="102">
        <v>0</v>
      </c>
      <c r="I162" s="102">
        <v>0</v>
      </c>
      <c r="J162" s="130">
        <v>0</v>
      </c>
    </row>
    <row r="163" spans="1:10" ht="12" customHeight="1">
      <c r="A163" s="9"/>
      <c r="B163" s="11"/>
      <c r="C163" s="11"/>
      <c r="D163" s="124" t="s">
        <v>273</v>
      </c>
      <c r="E163" s="120" t="s">
        <v>281</v>
      </c>
      <c r="F163" s="131">
        <v>50000</v>
      </c>
      <c r="G163" s="102">
        <v>0</v>
      </c>
      <c r="H163" s="102">
        <v>0</v>
      </c>
      <c r="I163" s="102">
        <v>0</v>
      </c>
      <c r="J163" s="131">
        <v>50000</v>
      </c>
    </row>
    <row r="164" spans="1:10" s="4" customFormat="1" ht="12" customHeight="1">
      <c r="A164" s="9"/>
      <c r="B164" s="11"/>
      <c r="C164" s="11"/>
      <c r="D164" s="124" t="s">
        <v>274</v>
      </c>
      <c r="E164" s="120" t="s">
        <v>282</v>
      </c>
      <c r="F164" s="131">
        <v>55000</v>
      </c>
      <c r="G164" s="102">
        <v>0</v>
      </c>
      <c r="H164" s="102">
        <v>0</v>
      </c>
      <c r="I164" s="102">
        <v>0</v>
      </c>
      <c r="J164" s="131">
        <v>55000</v>
      </c>
    </row>
    <row r="165" spans="1:10" ht="12" customHeight="1">
      <c r="A165" s="9"/>
      <c r="B165" s="11"/>
      <c r="C165" s="11"/>
      <c r="D165" s="35" t="s">
        <v>275</v>
      </c>
      <c r="E165" s="120" t="s">
        <v>346</v>
      </c>
      <c r="F165" s="131">
        <v>10000</v>
      </c>
      <c r="G165" s="102">
        <v>0</v>
      </c>
      <c r="H165" s="102">
        <v>0</v>
      </c>
      <c r="I165" s="102">
        <v>0</v>
      </c>
      <c r="J165" s="131">
        <v>10000</v>
      </c>
    </row>
    <row r="166" spans="1:10" ht="12" customHeight="1">
      <c r="A166" s="9"/>
      <c r="B166" s="11"/>
      <c r="C166" s="11"/>
      <c r="D166" s="35" t="s">
        <v>345</v>
      </c>
      <c r="E166" s="120" t="s">
        <v>288</v>
      </c>
      <c r="F166" s="131">
        <v>10000</v>
      </c>
      <c r="G166" s="102">
        <v>0</v>
      </c>
      <c r="H166" s="102">
        <v>0</v>
      </c>
      <c r="I166" s="102">
        <v>0</v>
      </c>
      <c r="J166" s="131">
        <f>SUM(F166:I166)</f>
        <v>10000</v>
      </c>
    </row>
    <row r="167" spans="1:10" ht="12" customHeight="1">
      <c r="A167" s="9"/>
      <c r="B167" s="11"/>
      <c r="C167" s="11"/>
      <c r="D167" s="124" t="s">
        <v>276</v>
      </c>
      <c r="E167" s="120" t="s">
        <v>347</v>
      </c>
      <c r="F167" s="131">
        <v>16000</v>
      </c>
      <c r="G167" s="102">
        <v>0</v>
      </c>
      <c r="H167" s="102">
        <v>0</v>
      </c>
      <c r="I167" s="102">
        <v>0</v>
      </c>
      <c r="J167" s="131">
        <v>16000</v>
      </c>
    </row>
    <row r="168" spans="1:10" ht="12" customHeight="1">
      <c r="A168" s="9"/>
      <c r="B168" s="11"/>
      <c r="C168" s="11"/>
      <c r="D168" s="124" t="s">
        <v>277</v>
      </c>
      <c r="E168" s="120" t="s">
        <v>348</v>
      </c>
      <c r="F168" s="131">
        <v>17000</v>
      </c>
      <c r="G168" s="102">
        <v>0</v>
      </c>
      <c r="H168" s="102">
        <v>0</v>
      </c>
      <c r="I168" s="102">
        <v>0</v>
      </c>
      <c r="J168" s="131">
        <v>17000</v>
      </c>
    </row>
    <row r="169" spans="1:10" ht="12" customHeight="1">
      <c r="A169" s="9"/>
      <c r="B169" s="7"/>
      <c r="C169" s="13" t="s">
        <v>252</v>
      </c>
      <c r="D169" s="136"/>
      <c r="E169" s="121" t="s">
        <v>284</v>
      </c>
      <c r="F169" s="130">
        <v>0</v>
      </c>
      <c r="G169" s="102">
        <v>0</v>
      </c>
      <c r="H169" s="102">
        <v>0</v>
      </c>
      <c r="I169" s="102">
        <v>0</v>
      </c>
      <c r="J169" s="130">
        <v>0</v>
      </c>
    </row>
    <row r="170" spans="1:10" ht="12" customHeight="1">
      <c r="A170" s="3"/>
      <c r="B170" s="10"/>
      <c r="C170" s="10"/>
      <c r="D170" s="125" t="s">
        <v>253</v>
      </c>
      <c r="E170" s="120" t="s">
        <v>285</v>
      </c>
      <c r="F170" s="131">
        <v>10000</v>
      </c>
      <c r="G170" s="154">
        <v>0</v>
      </c>
      <c r="H170" s="154">
        <v>0</v>
      </c>
      <c r="I170" s="154">
        <v>0</v>
      </c>
      <c r="J170" s="131">
        <v>10000</v>
      </c>
    </row>
    <row r="171" spans="1:10" ht="12" customHeight="1">
      <c r="A171" s="3"/>
      <c r="B171" s="10"/>
      <c r="C171" s="10"/>
      <c r="D171" s="133" t="s">
        <v>254</v>
      </c>
      <c r="E171" s="120" t="s">
        <v>286</v>
      </c>
      <c r="F171" s="131">
        <v>40000</v>
      </c>
      <c r="G171" s="154">
        <v>0</v>
      </c>
      <c r="H171" s="154">
        <v>0</v>
      </c>
      <c r="I171" s="154">
        <v>0</v>
      </c>
      <c r="J171" s="131">
        <v>40000</v>
      </c>
    </row>
    <row r="172" spans="1:10" ht="12" customHeight="1">
      <c r="A172" s="3"/>
      <c r="B172" s="10"/>
      <c r="C172" s="10"/>
      <c r="D172" s="133" t="s">
        <v>255</v>
      </c>
      <c r="E172" s="120" t="s">
        <v>349</v>
      </c>
      <c r="F172" s="131">
        <v>50000</v>
      </c>
      <c r="G172" s="154">
        <v>0</v>
      </c>
      <c r="H172" s="154">
        <v>0</v>
      </c>
      <c r="I172" s="154">
        <v>0</v>
      </c>
      <c r="J172" s="131">
        <v>50000</v>
      </c>
    </row>
    <row r="173" spans="1:10" ht="12" customHeight="1">
      <c r="A173" s="3"/>
      <c r="B173" s="10"/>
      <c r="C173" s="10"/>
      <c r="D173" s="35" t="s">
        <v>256</v>
      </c>
      <c r="E173" s="120" t="s">
        <v>350</v>
      </c>
      <c r="F173" s="131">
        <v>40000</v>
      </c>
      <c r="G173" s="154">
        <v>0</v>
      </c>
      <c r="H173" s="154">
        <v>0</v>
      </c>
      <c r="I173" s="154">
        <v>0</v>
      </c>
      <c r="J173" s="131">
        <v>40000</v>
      </c>
    </row>
    <row r="174" spans="1:10" ht="12" customHeight="1">
      <c r="A174" s="3"/>
      <c r="B174" s="10"/>
      <c r="C174" s="10"/>
      <c r="D174" s="35" t="s">
        <v>257</v>
      </c>
      <c r="E174" s="120" t="s">
        <v>351</v>
      </c>
      <c r="F174" s="131">
        <v>35000</v>
      </c>
      <c r="G174" s="154">
        <v>0</v>
      </c>
      <c r="H174" s="154">
        <v>0</v>
      </c>
      <c r="I174" s="154">
        <v>0</v>
      </c>
      <c r="J174" s="131">
        <v>35000</v>
      </c>
    </row>
    <row r="175" spans="1:10" ht="12" customHeight="1">
      <c r="A175" s="3"/>
      <c r="B175" s="10"/>
      <c r="C175" s="10"/>
      <c r="D175" s="35" t="s">
        <v>258</v>
      </c>
      <c r="E175" s="120" t="s">
        <v>352</v>
      </c>
      <c r="F175" s="131">
        <v>30000</v>
      </c>
      <c r="G175" s="154">
        <v>0</v>
      </c>
      <c r="H175" s="154">
        <v>0</v>
      </c>
      <c r="I175" s="154">
        <v>0</v>
      </c>
      <c r="J175" s="131">
        <v>30000</v>
      </c>
    </row>
    <row r="176" spans="1:10" ht="12" customHeight="1">
      <c r="A176" s="3"/>
      <c r="B176" s="10"/>
      <c r="C176" s="10"/>
      <c r="D176" s="35" t="s">
        <v>394</v>
      </c>
      <c r="E176" s="120" t="s">
        <v>353</v>
      </c>
      <c r="F176" s="131">
        <v>15000</v>
      </c>
      <c r="G176" s="154">
        <v>0</v>
      </c>
      <c r="H176" s="154">
        <v>0</v>
      </c>
      <c r="I176" s="154">
        <v>0</v>
      </c>
      <c r="J176" s="131">
        <v>15000</v>
      </c>
    </row>
    <row r="177" spans="1:10" ht="12" customHeight="1">
      <c r="A177" s="3"/>
      <c r="B177" s="10"/>
      <c r="C177" s="10"/>
      <c r="D177" s="35" t="s">
        <v>259</v>
      </c>
      <c r="E177" s="120" t="s">
        <v>354</v>
      </c>
      <c r="F177" s="131">
        <v>50000</v>
      </c>
      <c r="G177" s="154">
        <v>0</v>
      </c>
      <c r="H177" s="154">
        <v>0</v>
      </c>
      <c r="I177" s="154">
        <v>0</v>
      </c>
      <c r="J177" s="131">
        <v>50000</v>
      </c>
    </row>
    <row r="178" spans="1:10" ht="12" customHeight="1">
      <c r="A178" s="3"/>
      <c r="B178" s="10"/>
      <c r="C178" s="10"/>
      <c r="D178" s="35" t="s">
        <v>260</v>
      </c>
      <c r="E178" s="120" t="s">
        <v>355</v>
      </c>
      <c r="F178" s="131">
        <v>35000</v>
      </c>
      <c r="G178" s="154">
        <v>0</v>
      </c>
      <c r="H178" s="154">
        <v>0</v>
      </c>
      <c r="I178" s="154">
        <v>0</v>
      </c>
      <c r="J178" s="131">
        <v>35000</v>
      </c>
    </row>
    <row r="179" spans="1:10" ht="12" customHeight="1">
      <c r="A179" s="3"/>
      <c r="B179" s="10"/>
      <c r="C179" s="10"/>
      <c r="D179" s="35" t="s">
        <v>261</v>
      </c>
      <c r="E179" s="120" t="s">
        <v>356</v>
      </c>
      <c r="F179" s="131">
        <v>13000</v>
      </c>
      <c r="G179" s="154">
        <v>0</v>
      </c>
      <c r="H179" s="154">
        <v>0</v>
      </c>
      <c r="I179" s="154">
        <v>0</v>
      </c>
      <c r="J179" s="131">
        <v>13000</v>
      </c>
    </row>
    <row r="180" spans="1:10" ht="12" customHeight="1">
      <c r="A180" s="3"/>
      <c r="B180" s="10"/>
      <c r="C180" s="10"/>
      <c r="D180" s="35" t="s">
        <v>262</v>
      </c>
      <c r="E180" s="120" t="s">
        <v>357</v>
      </c>
      <c r="F180" s="131">
        <v>10000</v>
      </c>
      <c r="G180" s="154">
        <v>0</v>
      </c>
      <c r="H180" s="154">
        <v>0</v>
      </c>
      <c r="I180" s="154">
        <v>0</v>
      </c>
      <c r="J180" s="131">
        <v>10000</v>
      </c>
    </row>
    <row r="181" spans="1:10" ht="12" customHeight="1">
      <c r="A181" s="3"/>
      <c r="B181" s="10"/>
      <c r="C181" s="10"/>
      <c r="D181" s="35" t="s">
        <v>343</v>
      </c>
      <c r="E181" s="120" t="s">
        <v>358</v>
      </c>
      <c r="F181" s="131">
        <v>13000</v>
      </c>
      <c r="G181" s="154">
        <v>0</v>
      </c>
      <c r="H181" s="154">
        <v>0</v>
      </c>
      <c r="I181" s="154">
        <v>0</v>
      </c>
      <c r="J181" s="131">
        <f>SUM(F181:I181)</f>
        <v>13000</v>
      </c>
    </row>
    <row r="182" spans="1:10" ht="12" customHeight="1">
      <c r="A182" s="3"/>
      <c r="B182" s="10"/>
      <c r="C182" s="10"/>
      <c r="D182" s="35" t="s">
        <v>263</v>
      </c>
      <c r="E182" s="120" t="s">
        <v>359</v>
      </c>
      <c r="F182" s="131">
        <v>10000</v>
      </c>
      <c r="G182" s="154">
        <v>0</v>
      </c>
      <c r="H182" s="154">
        <v>0</v>
      </c>
      <c r="I182" s="154">
        <v>0</v>
      </c>
      <c r="J182" s="131">
        <v>10000</v>
      </c>
    </row>
    <row r="183" spans="1:10" ht="12" customHeight="1">
      <c r="A183" s="3"/>
      <c r="B183" s="10"/>
      <c r="C183" s="10" t="s">
        <v>391</v>
      </c>
      <c r="D183" s="133"/>
      <c r="E183" s="121" t="s">
        <v>392</v>
      </c>
      <c r="F183" s="131">
        <v>0</v>
      </c>
      <c r="G183" s="154">
        <v>0</v>
      </c>
      <c r="H183" s="154">
        <v>0</v>
      </c>
      <c r="I183" s="154">
        <v>0</v>
      </c>
      <c r="J183" s="131">
        <v>0</v>
      </c>
    </row>
    <row r="184" spans="1:10" ht="12" customHeight="1">
      <c r="A184" s="3"/>
      <c r="B184" s="4"/>
      <c r="C184" s="6"/>
      <c r="D184" s="124" t="s">
        <v>264</v>
      </c>
      <c r="E184" s="197" t="s">
        <v>392</v>
      </c>
      <c r="F184" s="131">
        <v>75000</v>
      </c>
      <c r="G184" s="102">
        <v>0</v>
      </c>
      <c r="H184" s="102">
        <v>0</v>
      </c>
      <c r="I184" s="102">
        <v>0</v>
      </c>
      <c r="J184" s="131">
        <v>75000</v>
      </c>
    </row>
    <row r="185" spans="1:10" ht="12" customHeight="1">
      <c r="A185" s="3"/>
      <c r="B185" s="4"/>
      <c r="C185" s="10" t="s">
        <v>265</v>
      </c>
      <c r="D185" s="132"/>
      <c r="E185" s="121" t="s">
        <v>287</v>
      </c>
      <c r="F185" s="102">
        <v>0</v>
      </c>
      <c r="G185" s="102">
        <v>0</v>
      </c>
      <c r="H185" s="102">
        <v>0</v>
      </c>
      <c r="I185" s="102">
        <v>0</v>
      </c>
      <c r="J185" s="102">
        <v>0</v>
      </c>
    </row>
    <row r="186" spans="1:10" ht="12" customHeight="1">
      <c r="A186" s="3"/>
      <c r="B186" s="4"/>
      <c r="C186" s="10"/>
      <c r="D186" s="133" t="s">
        <v>141</v>
      </c>
      <c r="E186" s="120" t="s">
        <v>290</v>
      </c>
      <c r="F186" s="102">
        <v>320000</v>
      </c>
      <c r="G186" s="102">
        <v>0</v>
      </c>
      <c r="H186" s="102">
        <v>0</v>
      </c>
      <c r="I186" s="102">
        <v>0</v>
      </c>
      <c r="J186" s="102">
        <v>320000</v>
      </c>
    </row>
    <row r="187" spans="1:10" ht="12" customHeight="1">
      <c r="A187" s="3"/>
      <c r="B187" s="4"/>
      <c r="C187" s="6"/>
      <c r="D187" s="124" t="s">
        <v>266</v>
      </c>
      <c r="E187" s="120" t="s">
        <v>360</v>
      </c>
      <c r="F187" s="131">
        <v>12000</v>
      </c>
      <c r="G187" s="102">
        <v>0</v>
      </c>
      <c r="H187" s="102">
        <v>0</v>
      </c>
      <c r="I187" s="102">
        <v>0</v>
      </c>
      <c r="J187" s="131">
        <v>12000</v>
      </c>
    </row>
    <row r="188" spans="1:10" ht="12" customHeight="1">
      <c r="A188" s="3"/>
      <c r="B188" s="4"/>
      <c r="C188" s="6"/>
      <c r="D188" s="124" t="s">
        <v>267</v>
      </c>
      <c r="E188" s="120" t="s">
        <v>361</v>
      </c>
      <c r="F188" s="131">
        <v>25000</v>
      </c>
      <c r="G188" s="102">
        <v>0</v>
      </c>
      <c r="H188" s="102">
        <v>0</v>
      </c>
      <c r="I188" s="102">
        <v>0</v>
      </c>
      <c r="J188" s="131">
        <v>25000</v>
      </c>
    </row>
    <row r="189" spans="1:10" ht="12" customHeight="1">
      <c r="A189" s="3"/>
      <c r="B189" s="4"/>
      <c r="C189" s="6"/>
      <c r="D189" s="124" t="s">
        <v>268</v>
      </c>
      <c r="E189" s="120" t="s">
        <v>362</v>
      </c>
      <c r="F189" s="131">
        <v>40000</v>
      </c>
      <c r="G189" s="102">
        <v>0</v>
      </c>
      <c r="H189" s="102">
        <v>0</v>
      </c>
      <c r="I189" s="102">
        <v>0</v>
      </c>
      <c r="J189" s="131">
        <v>40000</v>
      </c>
    </row>
    <row r="190" spans="1:10" ht="12" customHeight="1">
      <c r="A190" s="3"/>
      <c r="B190" s="4"/>
      <c r="C190" s="6"/>
      <c r="D190" s="124" t="s">
        <v>344</v>
      </c>
      <c r="E190" s="120" t="s">
        <v>363</v>
      </c>
      <c r="F190" s="131">
        <v>20000</v>
      </c>
      <c r="G190" s="102">
        <v>0</v>
      </c>
      <c r="H190" s="102">
        <v>0</v>
      </c>
      <c r="I190" s="102">
        <v>0</v>
      </c>
      <c r="J190" s="131">
        <v>20000</v>
      </c>
    </row>
    <row r="191" spans="1:10" ht="12" customHeight="1">
      <c r="A191" s="3"/>
      <c r="B191" s="4"/>
      <c r="C191" s="6"/>
      <c r="D191" s="124" t="s">
        <v>269</v>
      </c>
      <c r="E191" s="120" t="s">
        <v>364</v>
      </c>
      <c r="F191" s="131">
        <v>6500</v>
      </c>
      <c r="G191" s="102">
        <v>0</v>
      </c>
      <c r="H191" s="102">
        <v>0</v>
      </c>
      <c r="I191" s="102">
        <v>0</v>
      </c>
      <c r="J191" s="131">
        <v>6500</v>
      </c>
    </row>
    <row r="192" spans="1:10" ht="12" customHeight="1">
      <c r="A192" s="3"/>
      <c r="B192" s="4"/>
      <c r="C192" s="6"/>
      <c r="D192" s="124" t="s">
        <v>270</v>
      </c>
      <c r="E192" s="120" t="s">
        <v>365</v>
      </c>
      <c r="F192" s="131">
        <v>6500</v>
      </c>
      <c r="G192" s="102">
        <v>0</v>
      </c>
      <c r="H192" s="102">
        <v>0</v>
      </c>
      <c r="I192" s="102">
        <v>0</v>
      </c>
      <c r="J192" s="131">
        <v>6500</v>
      </c>
    </row>
    <row r="193" spans="1:11" ht="12" customHeight="1">
      <c r="A193" s="3"/>
      <c r="B193" s="4"/>
      <c r="C193" s="6"/>
      <c r="D193" s="124" t="s">
        <v>271</v>
      </c>
      <c r="E193" s="120" t="s">
        <v>366</v>
      </c>
      <c r="F193" s="131">
        <v>15500</v>
      </c>
      <c r="G193" s="102">
        <v>0</v>
      </c>
      <c r="H193" s="102">
        <v>0</v>
      </c>
      <c r="I193" s="102">
        <v>0</v>
      </c>
      <c r="J193" s="131">
        <v>15500</v>
      </c>
    </row>
    <row r="194" spans="1:11" ht="12" customHeight="1">
      <c r="A194" s="3"/>
      <c r="B194" s="4"/>
      <c r="C194" s="6"/>
      <c r="D194" s="124" t="s">
        <v>372</v>
      </c>
      <c r="E194" s="120" t="s">
        <v>374</v>
      </c>
      <c r="F194" s="131">
        <v>20000</v>
      </c>
      <c r="G194" s="102">
        <v>0</v>
      </c>
      <c r="H194" s="102">
        <v>0</v>
      </c>
      <c r="I194" s="102">
        <v>0</v>
      </c>
      <c r="J194" s="131">
        <v>20000</v>
      </c>
    </row>
    <row r="195" spans="1:11" ht="12" customHeight="1">
      <c r="A195" s="3"/>
      <c r="B195" s="4"/>
      <c r="C195" s="6"/>
      <c r="D195" s="124" t="s">
        <v>373</v>
      </c>
      <c r="E195" s="120" t="s">
        <v>375</v>
      </c>
      <c r="F195" s="131">
        <v>10000</v>
      </c>
      <c r="G195" s="102">
        <v>0</v>
      </c>
      <c r="H195" s="102">
        <v>0</v>
      </c>
      <c r="I195" s="102">
        <v>0</v>
      </c>
      <c r="J195" s="131">
        <v>10000</v>
      </c>
    </row>
    <row r="196" spans="1:11" ht="12" customHeight="1">
      <c r="A196" s="159" t="s">
        <v>367</v>
      </c>
      <c r="B196" s="4"/>
      <c r="C196" s="4"/>
      <c r="D196" s="65"/>
      <c r="E196" s="120"/>
      <c r="F196" s="146">
        <f>SUM(F160:F195)</f>
        <v>1359500</v>
      </c>
      <c r="G196" s="160">
        <v>0</v>
      </c>
      <c r="H196" s="160">
        <v>0</v>
      </c>
      <c r="I196" s="160">
        <v>0</v>
      </c>
      <c r="J196" s="146">
        <f>SUM(J159:J195)</f>
        <v>1359500</v>
      </c>
    </row>
    <row r="197" spans="1:11" ht="12" customHeight="1">
      <c r="A197" s="9"/>
      <c r="B197" s="7" t="s">
        <v>336</v>
      </c>
      <c r="C197" s="7"/>
      <c r="D197" s="158"/>
      <c r="E197" s="142"/>
      <c r="F197" s="149"/>
      <c r="G197" s="150"/>
      <c r="H197" s="150"/>
      <c r="I197" s="102"/>
      <c r="J197" s="150"/>
    </row>
    <row r="198" spans="1:11" ht="12" customHeight="1">
      <c r="A198" s="9"/>
      <c r="B198" s="7"/>
      <c r="C198" s="7"/>
      <c r="D198" s="132" t="s">
        <v>337</v>
      </c>
      <c r="E198" s="142"/>
      <c r="F198" s="151">
        <v>0</v>
      </c>
      <c r="G198" s="152">
        <v>0</v>
      </c>
      <c r="H198" s="152">
        <v>0</v>
      </c>
      <c r="I198" s="102">
        <v>19416106.399999999</v>
      </c>
      <c r="J198" s="141">
        <f>SUM(F198:I198)</f>
        <v>19416106.399999999</v>
      </c>
    </row>
    <row r="199" spans="1:11" ht="12" customHeight="1">
      <c r="A199" s="9"/>
      <c r="B199" s="7"/>
      <c r="C199" s="7"/>
      <c r="D199" s="132" t="s">
        <v>338</v>
      </c>
      <c r="E199" s="142"/>
      <c r="F199" s="151">
        <v>0</v>
      </c>
      <c r="G199" s="152">
        <v>0</v>
      </c>
      <c r="H199" s="152">
        <v>0</v>
      </c>
      <c r="I199" s="102">
        <v>4979026.5999999996</v>
      </c>
      <c r="J199" s="141">
        <f>SUM(F199:I199)</f>
        <v>4979026.5999999996</v>
      </c>
    </row>
    <row r="200" spans="1:11" ht="12" customHeight="1">
      <c r="A200" s="9"/>
      <c r="B200" s="7"/>
      <c r="C200" s="7"/>
      <c r="D200" s="133" t="s">
        <v>339</v>
      </c>
      <c r="E200" s="142"/>
      <c r="F200" s="151">
        <v>0</v>
      </c>
      <c r="G200" s="152">
        <v>0</v>
      </c>
      <c r="H200" s="152">
        <v>0</v>
      </c>
      <c r="I200" s="102">
        <v>14000</v>
      </c>
      <c r="J200" s="141">
        <f>SUM(F200:I200)</f>
        <v>14000</v>
      </c>
    </row>
    <row r="201" spans="1:11" ht="12" customHeight="1">
      <c r="A201" s="9"/>
      <c r="B201" s="7"/>
      <c r="C201" s="7"/>
      <c r="D201" s="132" t="s">
        <v>340</v>
      </c>
      <c r="E201" s="142"/>
      <c r="F201" s="151">
        <v>0</v>
      </c>
      <c r="G201" s="152">
        <v>0</v>
      </c>
      <c r="H201" s="152">
        <v>0</v>
      </c>
      <c r="I201" s="102">
        <v>1000000</v>
      </c>
      <c r="J201" s="141">
        <f>SUM(F201:I201)</f>
        <v>1000000</v>
      </c>
    </row>
    <row r="202" spans="1:11" ht="12" customHeight="1">
      <c r="A202" s="9"/>
      <c r="B202" s="7"/>
      <c r="C202" s="7" t="s">
        <v>341</v>
      </c>
      <c r="D202" s="158"/>
      <c r="E202" s="142"/>
      <c r="F202" s="145">
        <f>SUM(F198:F201)</f>
        <v>0</v>
      </c>
      <c r="G202" s="146">
        <f>SUM(G198:G201)</f>
        <v>0</v>
      </c>
      <c r="H202" s="146">
        <f>SUM(H198:H201)</f>
        <v>0</v>
      </c>
      <c r="I202" s="146">
        <f>SUM(I198:I201)</f>
        <v>25409133</v>
      </c>
      <c r="J202" s="146">
        <f>SUM(J198:J201)</f>
        <v>25409133</v>
      </c>
    </row>
    <row r="203" spans="1:11" ht="12" customHeight="1" thickBot="1">
      <c r="A203" s="143" t="s">
        <v>342</v>
      </c>
      <c r="B203" s="66"/>
      <c r="C203" s="15"/>
      <c r="D203" s="148"/>
      <c r="E203" s="144"/>
      <c r="F203" s="191">
        <v>54767566</v>
      </c>
      <c r="G203" s="191">
        <v>10376373</v>
      </c>
      <c r="H203" s="191">
        <v>9027460</v>
      </c>
      <c r="I203" s="191">
        <f>SUM(I202,I196,I150,I33)</f>
        <v>25409133</v>
      </c>
      <c r="J203" s="191">
        <f>SUM(J202,J196,J150,J33)</f>
        <v>99580532</v>
      </c>
      <c r="K203" s="153"/>
    </row>
    <row r="204" spans="1:11" ht="15.75" thickTop="1"/>
  </sheetData>
  <mergeCells count="26">
    <mergeCell ref="J42:J43"/>
    <mergeCell ref="D94:D95"/>
    <mergeCell ref="E94:E95"/>
    <mergeCell ref="G94:G95"/>
    <mergeCell ref="H94:H95"/>
    <mergeCell ref="I94:I95"/>
    <mergeCell ref="J94:J95"/>
    <mergeCell ref="D42:D43"/>
    <mergeCell ref="G42:G43"/>
    <mergeCell ref="H42:H43"/>
    <mergeCell ref="I42:I43"/>
    <mergeCell ref="E42:E43"/>
    <mergeCell ref="J156:J157"/>
    <mergeCell ref="D156:D157"/>
    <mergeCell ref="E156:E157"/>
    <mergeCell ref="G156:G157"/>
    <mergeCell ref="H156:H157"/>
    <mergeCell ref="I156:I157"/>
    <mergeCell ref="I6:I7"/>
    <mergeCell ref="J6:J7"/>
    <mergeCell ref="A1:J1"/>
    <mergeCell ref="A3:J3"/>
    <mergeCell ref="D6:D7"/>
    <mergeCell ref="E6:E7"/>
    <mergeCell ref="G6:G7"/>
    <mergeCell ref="H6:H7"/>
  </mergeCells>
  <pageMargins left="1.0900000000000001" right="0.13" top="0.19" bottom="0.03" header="0.12" footer="0.1"/>
  <pageSetup paperSize="256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8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Edit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MBO</cp:lastModifiedBy>
  <cp:lastPrinted>2017-10-29T11:19:02Z</cp:lastPrinted>
  <dcterms:created xsi:type="dcterms:W3CDTF">2016-07-15T02:38:30Z</dcterms:created>
  <dcterms:modified xsi:type="dcterms:W3CDTF">2018-01-17T04:39:26Z</dcterms:modified>
</cp:coreProperties>
</file>