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BP FORM 2020\"/>
    </mc:Choice>
  </mc:AlternateContent>
  <xr:revisionPtr revIDLastSave="0" documentId="13_ncr:1_{A3DC581E-8360-4BAD-B9D8-C451D949A7D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 (2)" sheetId="4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4" l="1"/>
  <c r="J158" i="4" l="1"/>
  <c r="J206" i="4" l="1"/>
  <c r="J205" i="4"/>
  <c r="J204" i="4"/>
  <c r="J203" i="4"/>
  <c r="J121" i="4" l="1"/>
  <c r="K38" i="4" l="1"/>
  <c r="K268" i="4" l="1"/>
  <c r="J245" i="4"/>
  <c r="J244" i="4"/>
  <c r="J232" i="4"/>
  <c r="J231" i="4"/>
  <c r="K259" i="4"/>
  <c r="J120" i="4"/>
  <c r="J253" i="4" l="1"/>
  <c r="J254" i="4"/>
  <c r="J258" i="4"/>
  <c r="I259" i="4"/>
  <c r="H259" i="4"/>
  <c r="J169" i="4" l="1"/>
  <c r="J71" i="4"/>
  <c r="J83" i="4"/>
  <c r="I38" i="4"/>
  <c r="H38" i="4"/>
  <c r="J38" i="4" s="1"/>
  <c r="J23" i="4"/>
  <c r="J27" i="4" s="1"/>
  <c r="J24" i="4"/>
  <c r="J25" i="4"/>
  <c r="J26" i="4"/>
  <c r="J19" i="4"/>
  <c r="J20" i="4"/>
  <c r="J17" i="4"/>
  <c r="J21" i="4" s="1"/>
  <c r="G268" i="4" l="1"/>
  <c r="G87" i="4" l="1"/>
  <c r="G38" i="4" l="1"/>
  <c r="J161" i="4" l="1"/>
  <c r="I268" i="4"/>
  <c r="H268" i="4"/>
  <c r="J229" i="4"/>
  <c r="J228" i="4"/>
  <c r="J227" i="4"/>
  <c r="J226" i="4"/>
  <c r="J225" i="4"/>
  <c r="J224" i="4"/>
  <c r="J223" i="4"/>
  <c r="J222" i="4"/>
  <c r="J221" i="4"/>
  <c r="J220" i="4"/>
  <c r="J219" i="4"/>
  <c r="J269" i="4"/>
  <c r="J102" i="4"/>
  <c r="J125" i="4"/>
  <c r="J128" i="4"/>
  <c r="J150" i="4"/>
  <c r="J159" i="4"/>
  <c r="J160" i="4"/>
  <c r="J209" i="4"/>
  <c r="J208" i="4"/>
  <c r="J249" i="4"/>
  <c r="J248" i="4"/>
  <c r="J247" i="4"/>
  <c r="J246" i="4"/>
  <c r="J252" i="4"/>
  <c r="J175" i="4"/>
  <c r="J174" i="4"/>
  <c r="J173" i="4"/>
  <c r="J168" i="4"/>
  <c r="J165" i="4"/>
  <c r="J164" i="4"/>
  <c r="J163" i="4"/>
  <c r="J162" i="4"/>
  <c r="J151" i="4"/>
  <c r="J149" i="4"/>
  <c r="J148" i="4"/>
  <c r="J137" i="4"/>
  <c r="J135" i="4"/>
  <c r="J134" i="4"/>
  <c r="J133" i="4"/>
  <c r="J132" i="4"/>
  <c r="J130" i="4"/>
  <c r="J127" i="4"/>
  <c r="J126" i="4"/>
  <c r="J123" i="4"/>
  <c r="J119" i="4"/>
  <c r="J115" i="4"/>
  <c r="J114" i="4"/>
  <c r="J108" i="4"/>
  <c r="J107" i="4"/>
  <c r="J104" i="4"/>
  <c r="J103" i="4"/>
  <c r="J110" i="4"/>
  <c r="J214" i="4"/>
  <c r="J251" i="4"/>
  <c r="J109" i="4" l="1"/>
  <c r="J264" i="4"/>
  <c r="J230" i="4" l="1"/>
  <c r="J122" i="4" l="1"/>
  <c r="J195" i="4"/>
  <c r="J256" i="4"/>
  <c r="J257" i="4"/>
  <c r="J250" i="4"/>
  <c r="J211" i="4"/>
  <c r="J212" i="4"/>
  <c r="J213" i="4"/>
  <c r="J215" i="4"/>
  <c r="J216" i="4"/>
  <c r="J217" i="4"/>
  <c r="J218" i="4"/>
  <c r="J201" i="4"/>
  <c r="J184" i="4"/>
  <c r="J166" i="4"/>
  <c r="J167" i="4"/>
  <c r="J170" i="4"/>
  <c r="J155" i="4"/>
  <c r="J156" i="4"/>
  <c r="J152" i="4"/>
  <c r="J64" i="4"/>
  <c r="H27" i="4"/>
  <c r="J29" i="4"/>
  <c r="I27" i="4"/>
  <c r="I21" i="4"/>
  <c r="I51" i="4" l="1"/>
  <c r="J66" i="4"/>
  <c r="K21" i="4" l="1"/>
  <c r="K27" i="4"/>
  <c r="K51" i="4" l="1"/>
  <c r="J176" i="4"/>
  <c r="J124" i="4"/>
  <c r="J113" i="4"/>
  <c r="J265" i="4" l="1"/>
  <c r="J266" i="4"/>
  <c r="J267" i="4"/>
  <c r="K262" i="4"/>
  <c r="I262" i="4"/>
  <c r="H262" i="4"/>
  <c r="G262" i="4"/>
  <c r="J261" i="4"/>
  <c r="J262" i="4" s="1"/>
  <c r="J171" i="4"/>
  <c r="J210" i="4"/>
  <c r="J207" i="4"/>
  <c r="J202" i="4"/>
  <c r="J200" i="4"/>
  <c r="J199" i="4"/>
  <c r="J198" i="4"/>
  <c r="J197" i="4"/>
  <c r="J196" i="4"/>
  <c r="J194" i="4"/>
  <c r="J183" i="4"/>
  <c r="J182" i="4"/>
  <c r="J181" i="4"/>
  <c r="J180" i="4"/>
  <c r="J179" i="4"/>
  <c r="J178" i="4"/>
  <c r="J177" i="4"/>
  <c r="J157" i="4"/>
  <c r="J154" i="4"/>
  <c r="G259" i="4"/>
  <c r="J153" i="4"/>
  <c r="J268" i="4" l="1"/>
  <c r="J116" i="4"/>
  <c r="J117" i="4"/>
  <c r="J118" i="4"/>
  <c r="J105" i="4"/>
  <c r="J106" i="4"/>
  <c r="K87" i="4"/>
  <c r="K269" i="4" s="1"/>
  <c r="J80" i="4"/>
  <c r="J81" i="4"/>
  <c r="J82" i="4"/>
  <c r="J85" i="4"/>
  <c r="J86" i="4"/>
  <c r="J72" i="4"/>
  <c r="J73" i="4"/>
  <c r="J74" i="4"/>
  <c r="J75" i="4"/>
  <c r="J76" i="4"/>
  <c r="J77" i="4"/>
  <c r="J78" i="4"/>
  <c r="J67" i="4"/>
  <c r="J68" i="4"/>
  <c r="J69" i="4"/>
  <c r="I87" i="4"/>
  <c r="H87" i="4"/>
  <c r="J87" i="4" l="1"/>
  <c r="J259" i="4"/>
  <c r="H21" i="4" l="1"/>
  <c r="H51" i="4" s="1"/>
  <c r="G27" i="4"/>
  <c r="J51" i="4"/>
  <c r="G21" i="4"/>
  <c r="G51" i="4" l="1"/>
</calcChain>
</file>

<file path=xl/sharedStrings.xml><?xml version="1.0" encoding="utf-8"?>
<sst xmlns="http://schemas.openxmlformats.org/spreadsheetml/2006/main" count="537" uniqueCount="403">
  <si>
    <t>Particulars</t>
  </si>
  <si>
    <t>A. Local Sources</t>
  </si>
  <si>
    <t>1.  Tax Revenue</t>
  </si>
  <si>
    <t>a. Real Property Tax (RPT)</t>
  </si>
  <si>
    <t>b. Business Tax</t>
  </si>
  <si>
    <t>c. Other Local Tax</t>
  </si>
  <si>
    <t>Total Tax Revenue</t>
  </si>
  <si>
    <t>2.  Non-Tax Revenue</t>
  </si>
  <si>
    <t>a. Regulatory Fees</t>
  </si>
  <si>
    <t>b. Services/User Charges</t>
  </si>
  <si>
    <t>c.  Receipts from Economic Enterprise</t>
  </si>
  <si>
    <t>d. Other Receipts</t>
  </si>
  <si>
    <t>Total Non-Tax Revenue</t>
  </si>
  <si>
    <t>B. External Sources</t>
  </si>
  <si>
    <t>1. Internal Revenue Allotment</t>
  </si>
  <si>
    <t>2. Share from GOCCs (PAGCOR and PCSO)</t>
  </si>
  <si>
    <t>3. Other Shares from National Tax Collection</t>
  </si>
  <si>
    <t>a. Share from Ecozone</t>
  </si>
  <si>
    <t>b. Share from VAT</t>
  </si>
  <si>
    <t>c. Share from National Wealth</t>
  </si>
  <si>
    <t>d. Share from Tobacco Excise Tax</t>
  </si>
  <si>
    <t>4. Inter-Local Transfer</t>
  </si>
  <si>
    <t>5. Extraordinary Receipts/Grants/Donations/Aids</t>
  </si>
  <si>
    <t>Total External Sources</t>
  </si>
  <si>
    <t>1. Capital Investment Receipts</t>
  </si>
  <si>
    <t>a. Proceeds from Sale of Assets</t>
  </si>
  <si>
    <t>b. Proceeds from Sale of Debt Securities of Other Entities</t>
  </si>
  <si>
    <t>c. Collection of Loans Receivable</t>
  </si>
  <si>
    <t>Income</t>
  </si>
  <si>
    <t>Classification</t>
  </si>
  <si>
    <t>Past Year</t>
  </si>
  <si>
    <t>(Actual)</t>
  </si>
  <si>
    <t>Budget Year</t>
  </si>
  <si>
    <t xml:space="preserve">   i. Basic RPT</t>
  </si>
  <si>
    <t xml:space="preserve">   ii. Special Education Fund</t>
  </si>
  <si>
    <t>C. Other Receipts</t>
  </si>
  <si>
    <t>a. Acquisition of Loans</t>
  </si>
  <si>
    <t>b. Issuance of Bonds</t>
  </si>
  <si>
    <t>3. Income of Local Economic Enterprises</t>
  </si>
  <si>
    <t>Total Available Resources for Appropriation</t>
  </si>
  <si>
    <t>I.Beginning Cash Balance</t>
  </si>
  <si>
    <t>II. Receipts</t>
  </si>
  <si>
    <t>Actual</t>
  </si>
  <si>
    <t>Estimate</t>
  </si>
  <si>
    <t>TOTAL</t>
  </si>
  <si>
    <t xml:space="preserve"> </t>
  </si>
  <si>
    <t>-0-</t>
  </si>
  <si>
    <t>4-01</t>
  </si>
  <si>
    <t>4-01-02-040</t>
  </si>
  <si>
    <t>4-01-02-050</t>
  </si>
  <si>
    <t>4-01-02-030</t>
  </si>
  <si>
    <t>4-01-06-010</t>
  </si>
  <si>
    <t>1. Personal Services</t>
  </si>
  <si>
    <t>Salaries and Wages</t>
  </si>
  <si>
    <t>Salaries and Wages - Regular</t>
  </si>
  <si>
    <t>Other Compensation</t>
  </si>
  <si>
    <t>Personal Economic Relief Allowance (PERA)</t>
  </si>
  <si>
    <t>Representation Allowance RA</t>
  </si>
  <si>
    <t>Transportation Allowance TA</t>
  </si>
  <si>
    <t>Clothing/Uniform Allowance</t>
  </si>
  <si>
    <t>Subsistence Allowance</t>
  </si>
  <si>
    <t>Laundry Allowance</t>
  </si>
  <si>
    <t>Hazard Pay</t>
  </si>
  <si>
    <t>Longevity Pay</t>
  </si>
  <si>
    <t>Overtime and Night Pay</t>
  </si>
  <si>
    <t>Year End Bonus</t>
  </si>
  <si>
    <t>Mid-Year Bonus</t>
  </si>
  <si>
    <t>Cash Gift</t>
  </si>
  <si>
    <t>Personnel Benefit Contributions</t>
  </si>
  <si>
    <t>Retirement and Life Insurance Premiums</t>
  </si>
  <si>
    <t>Pag-IBIG Contributions</t>
  </si>
  <si>
    <t>Philhealth Contributions</t>
  </si>
  <si>
    <t>Employee Compensation Insurance Premiums</t>
  </si>
  <si>
    <t>Other Personnel Benefits</t>
  </si>
  <si>
    <t xml:space="preserve">   PEI</t>
  </si>
  <si>
    <t>TOTAL - PS</t>
  </si>
  <si>
    <t>Maintenance and Other Operating Expenses</t>
  </si>
  <si>
    <t>Traveling Expenses</t>
  </si>
  <si>
    <t>Traveling Expenses - Library</t>
  </si>
  <si>
    <t>Traveling Expenses - HRMO</t>
  </si>
  <si>
    <t>Traveling Expenses - CeC</t>
  </si>
  <si>
    <t>Traveling Expenses - PESO</t>
  </si>
  <si>
    <t>Traveling Expenses - Postal</t>
  </si>
  <si>
    <t>Traveling Expenses - Collector</t>
  </si>
  <si>
    <t>Training and Scholarship Expenses</t>
  </si>
  <si>
    <t>Training Expenses</t>
  </si>
  <si>
    <t>Training Expenses - Library</t>
  </si>
  <si>
    <t>Training Expenses - HRMO</t>
  </si>
  <si>
    <t>Training Expenses - PESO</t>
  </si>
  <si>
    <t>Training Expenses - CeC</t>
  </si>
  <si>
    <t>Supplies and Materials Expenses</t>
  </si>
  <si>
    <t>Office Supplies Expenses Library</t>
  </si>
  <si>
    <t>Office Supplies Expenses - CeC</t>
  </si>
  <si>
    <t>Office Supplies Expenses - PESO</t>
  </si>
  <si>
    <t>Office Supplies Expenses - BAC</t>
  </si>
  <si>
    <t>Accountable Forms Expenses</t>
  </si>
  <si>
    <t>Accountable Forms Brgy.</t>
  </si>
  <si>
    <t xml:space="preserve">Fuel, Oil and Lubricants Expenses </t>
  </si>
  <si>
    <t>Utility Expenses</t>
  </si>
  <si>
    <t>Electricity Expenses</t>
  </si>
  <si>
    <t>Communications Expenses</t>
  </si>
  <si>
    <t>Telephone Expenses</t>
  </si>
  <si>
    <t>Telephone Expenses PESO</t>
  </si>
  <si>
    <t xml:space="preserve">Internet Subscription Expenses - </t>
  </si>
  <si>
    <t>Postage and Deliveries</t>
  </si>
  <si>
    <t>Confidential, Intelligence and Extraordinary Expenses</t>
  </si>
  <si>
    <t>Confidential Expenses</t>
  </si>
  <si>
    <t>General Services</t>
  </si>
  <si>
    <t>Janitorial Services</t>
  </si>
  <si>
    <t>Security Services</t>
  </si>
  <si>
    <t>Other General Services</t>
  </si>
  <si>
    <t>General Revision</t>
  </si>
  <si>
    <t>SPES Wages</t>
  </si>
  <si>
    <t>Jobs Fair</t>
  </si>
  <si>
    <t>SPES Orientation</t>
  </si>
  <si>
    <t>Career Advocacy</t>
  </si>
  <si>
    <t>OSCA</t>
  </si>
  <si>
    <t>Day Care Worker</t>
  </si>
  <si>
    <t>Account Code</t>
  </si>
  <si>
    <t>5-01-01</t>
  </si>
  <si>
    <t>5-01-01-010</t>
  </si>
  <si>
    <t>5-01-02</t>
  </si>
  <si>
    <t>5-01-02-010</t>
  </si>
  <si>
    <t>5-01-02-020</t>
  </si>
  <si>
    <t>5-01-02-030</t>
  </si>
  <si>
    <t>5-01-02-040</t>
  </si>
  <si>
    <t>5-01-02-050</t>
  </si>
  <si>
    <t>5-01-02-060</t>
  </si>
  <si>
    <t>5-01-02-110</t>
  </si>
  <si>
    <t>5-01-02-120</t>
  </si>
  <si>
    <t>5-01-02-130</t>
  </si>
  <si>
    <t>5-01-02-140</t>
  </si>
  <si>
    <t>5-01-02-150</t>
  </si>
  <si>
    <t>5-01-03</t>
  </si>
  <si>
    <t>5-01-03-010</t>
  </si>
  <si>
    <t>5-01-03-020</t>
  </si>
  <si>
    <t>5-01-03-030</t>
  </si>
  <si>
    <t>5-01-03-040</t>
  </si>
  <si>
    <t>5-01-04</t>
  </si>
  <si>
    <t>5-02-01</t>
  </si>
  <si>
    <t>5-02-01-010</t>
  </si>
  <si>
    <t>5-02-01-010-1</t>
  </si>
  <si>
    <t>5-02-01-010-2</t>
  </si>
  <si>
    <t>5-02-01-010-3</t>
  </si>
  <si>
    <t>5-02-01-010-4</t>
  </si>
  <si>
    <t>5-02-01-010-5</t>
  </si>
  <si>
    <t>5-02-01-010-6</t>
  </si>
  <si>
    <t>5-02-02</t>
  </si>
  <si>
    <t>5-02-02-010</t>
  </si>
  <si>
    <t>5-02-02-010-1</t>
  </si>
  <si>
    <t>5-02-02-010-2</t>
  </si>
  <si>
    <t>5-02-02-010-3</t>
  </si>
  <si>
    <t>5-02-02-010-4</t>
  </si>
  <si>
    <t>5-05-03-080</t>
  </si>
  <si>
    <t>5-02-03-020-1</t>
  </si>
  <si>
    <t>5-02-03-090</t>
  </si>
  <si>
    <t>5-02-04</t>
  </si>
  <si>
    <t>5-02-05</t>
  </si>
  <si>
    <t>5-02-05-010</t>
  </si>
  <si>
    <t>5-02-05-030</t>
  </si>
  <si>
    <t>5-02-10</t>
  </si>
  <si>
    <t>5-02-12</t>
  </si>
  <si>
    <t>Repairs and Maintenance</t>
  </si>
  <si>
    <t>R/M - Machinery and Equipment (Office Equipment)</t>
  </si>
  <si>
    <t>R/M - Transportation Equipment</t>
  </si>
  <si>
    <t>R/M - Building / Structures (Public Building)</t>
  </si>
  <si>
    <t>R/M - Machinery &amp; Equipment (Const. &amp; Heavy Equipment</t>
  </si>
  <si>
    <t>R/M - Transportation/Equipment (Motorpool)</t>
  </si>
  <si>
    <t>R/M - Transportation Equipment (Patrol Car)</t>
  </si>
  <si>
    <t>Financial Assistance/Subsidy</t>
  </si>
  <si>
    <t xml:space="preserve">Subsidies - Others-MAFC </t>
  </si>
  <si>
    <t>Taxes, Insurance Premiums and Other Fees</t>
  </si>
  <si>
    <t>Taxes, Duties and Licenses (Renewal of License - firearms)</t>
  </si>
  <si>
    <t>Fidelity Bond Premiums</t>
  </si>
  <si>
    <t>Insurance Expenses</t>
  </si>
  <si>
    <t>Other Maintenance and Operating Expenses</t>
  </si>
  <si>
    <t>Advertising Expenses</t>
  </si>
  <si>
    <t>Printing and Publication Expenses</t>
  </si>
  <si>
    <t>Representation Expenses</t>
  </si>
  <si>
    <t>Transportation and Delivery Expenses</t>
  </si>
  <si>
    <t>Membership Dues and Contributions to Organizations</t>
  </si>
  <si>
    <t>Subscription Expenses - Library</t>
  </si>
  <si>
    <t>Donations</t>
  </si>
  <si>
    <t>Donations VM</t>
  </si>
  <si>
    <t>Other MOOE</t>
  </si>
  <si>
    <t>Burial and Medical Assistant</t>
  </si>
  <si>
    <t>Conduct of Information Caravan</t>
  </si>
  <si>
    <t>Celebration of Araw ng Kalawit</t>
  </si>
  <si>
    <t>Maintenance of Tourism St. Lights</t>
  </si>
  <si>
    <t>Celebration of SAULOG</t>
  </si>
  <si>
    <t>Celebration of CSC Day</t>
  </si>
  <si>
    <t>Peace and Order</t>
  </si>
  <si>
    <t>MDC</t>
  </si>
  <si>
    <t>Medical Dental &amp; Laboratory Expenses</t>
  </si>
  <si>
    <t>Buntis Congress</t>
  </si>
  <si>
    <t>Health Board</t>
  </si>
  <si>
    <t>Youth Program</t>
  </si>
  <si>
    <t>Women Welfare Program</t>
  </si>
  <si>
    <t>Emergency Assistance</t>
  </si>
  <si>
    <t>Counterpart to 4Ps Program</t>
  </si>
  <si>
    <t>Philhealth for Indigent ACV</t>
  </si>
  <si>
    <t>BAC</t>
  </si>
  <si>
    <t>LDRRMO</t>
  </si>
  <si>
    <t>TOTAL - MOOE</t>
  </si>
  <si>
    <t>Property, Plant and Equipment</t>
  </si>
  <si>
    <t>TOTAL CAPITAL OUTLAY</t>
  </si>
  <si>
    <t>4. Special Purpose Appropriations(SPA)</t>
  </si>
  <si>
    <t>20% Development Fund</t>
  </si>
  <si>
    <t>5% LDRRMF</t>
  </si>
  <si>
    <t>Financial Aid to Barangay</t>
  </si>
  <si>
    <t>Terminal Leave Pay/Retirement</t>
  </si>
  <si>
    <t>Total SPA</t>
  </si>
  <si>
    <t>1-07</t>
  </si>
  <si>
    <t>5-02-13</t>
  </si>
  <si>
    <t>5-02-13-050</t>
  </si>
  <si>
    <t>5-02-13-060</t>
  </si>
  <si>
    <t>5-02-13-060-1</t>
  </si>
  <si>
    <t>5-02-13-060-2</t>
  </si>
  <si>
    <t>5-02-13-060-3</t>
  </si>
  <si>
    <t>5-02-14-990</t>
  </si>
  <si>
    <t>5-02-16</t>
  </si>
  <si>
    <t>5-02-16-010</t>
  </si>
  <si>
    <t>5-02-16-020</t>
  </si>
  <si>
    <t>5-02-16-030</t>
  </si>
  <si>
    <t>5-02-99</t>
  </si>
  <si>
    <t>5-02-99-010</t>
  </si>
  <si>
    <t>5-02-99-020</t>
  </si>
  <si>
    <t>5-02-99-030</t>
  </si>
  <si>
    <t>5-02-99-040</t>
  </si>
  <si>
    <t>5-02-99-060</t>
  </si>
  <si>
    <t>5-02-99-070</t>
  </si>
  <si>
    <t>5-02-99-080</t>
  </si>
  <si>
    <t>5-02-99-080-1</t>
  </si>
  <si>
    <t>5-02-99-990</t>
  </si>
  <si>
    <t>5-02-99-990-1</t>
  </si>
  <si>
    <t>5-02-99-990-2</t>
  </si>
  <si>
    <t>5-02-99-990-3</t>
  </si>
  <si>
    <t>5-02-99-990-4</t>
  </si>
  <si>
    <t>5-02-99-990-5</t>
  </si>
  <si>
    <t>5-02-99-990-6</t>
  </si>
  <si>
    <t>5-02-99-990-7</t>
  </si>
  <si>
    <t>5-02-99-990-8</t>
  </si>
  <si>
    <t>5-02-99-990-9</t>
  </si>
  <si>
    <t>5-02-99-990-11</t>
  </si>
  <si>
    <t>5-02-99-990-13</t>
  </si>
  <si>
    <t>5-02-99-990-14</t>
  </si>
  <si>
    <t>5-02-99-990-15</t>
  </si>
  <si>
    <t>5-02-99-990-16</t>
  </si>
  <si>
    <t>5-02-99-990-17</t>
  </si>
  <si>
    <t>5-02-99-990-18</t>
  </si>
  <si>
    <t>5-02-99-990-19</t>
  </si>
  <si>
    <t>5-02-99-990-20</t>
  </si>
  <si>
    <t>5-02-99-990-21</t>
  </si>
  <si>
    <t>5-02-99-990-22</t>
  </si>
  <si>
    <t>5-02-99-990-23</t>
  </si>
  <si>
    <t>5-02-99-990-24</t>
  </si>
  <si>
    <t>5-02-99-990-25</t>
  </si>
  <si>
    <t>5-02-99-990-26</t>
  </si>
  <si>
    <t>5-02-99-990-27</t>
  </si>
  <si>
    <t>5-02-99-990-28</t>
  </si>
  <si>
    <t>5-02-99-990-29</t>
  </si>
  <si>
    <t>Productivity Incentive Allowance</t>
  </si>
  <si>
    <t>5-01-02-080</t>
  </si>
  <si>
    <t>National &amp; Local Election</t>
  </si>
  <si>
    <t>TOTAL EXPENDITURES</t>
  </si>
  <si>
    <t>IV. Ending Balance</t>
  </si>
  <si>
    <t>6 of 6</t>
  </si>
  <si>
    <t>6 of 5</t>
  </si>
  <si>
    <t>6 of 4</t>
  </si>
  <si>
    <t>6 of 3</t>
  </si>
  <si>
    <t>6 of 2</t>
  </si>
  <si>
    <t>5-02-13-040</t>
  </si>
  <si>
    <t>5-02-12-20</t>
  </si>
  <si>
    <t>5-02-12-30</t>
  </si>
  <si>
    <t>5-02-12-90</t>
  </si>
  <si>
    <t>5-02-12-90-1</t>
  </si>
  <si>
    <t>5-02-12-90-2</t>
  </si>
  <si>
    <t>5-02-12-90-4</t>
  </si>
  <si>
    <t>5-02-12-90-5</t>
  </si>
  <si>
    <t>5-02-12-90-6</t>
  </si>
  <si>
    <t>5-02-12-90-7</t>
  </si>
  <si>
    <t>5-02-12-90-8</t>
  </si>
  <si>
    <t>5-02-12-90-9</t>
  </si>
  <si>
    <t>5-02-10-10</t>
  </si>
  <si>
    <t>5-02-05-20</t>
  </si>
  <si>
    <t>5-02-05-20-1</t>
  </si>
  <si>
    <t>5-02-04-20</t>
  </si>
  <si>
    <t>5-02-03-10</t>
  </si>
  <si>
    <t>5-02-03-10-1</t>
  </si>
  <si>
    <t>5-02-03-10-2</t>
  </si>
  <si>
    <t>5-02-03-10-3</t>
  </si>
  <si>
    <t>5-02-03-10-4</t>
  </si>
  <si>
    <t>5-02-03-020</t>
  </si>
  <si>
    <t>5-02-99-990-12</t>
  </si>
  <si>
    <t>We hereby cerfity that the information presented above are true and correct: We further certify that the foregoing estimated receipts are reasonably projected as collectible for the Budget Year</t>
  </si>
  <si>
    <t>MERLITA P. AMORA</t>
  </si>
  <si>
    <t>Municipal Treasurer</t>
  </si>
  <si>
    <t>GERMILIZA M. ALANO</t>
  </si>
  <si>
    <t>Municipal Budget Officer</t>
  </si>
  <si>
    <t>SALVADOR P. ANTOJADO, JR.</t>
  </si>
  <si>
    <t>BONIFACIA P. BANAO</t>
  </si>
  <si>
    <t>Municipal Accountant</t>
  </si>
  <si>
    <t>Municipal Mayor</t>
  </si>
  <si>
    <t>1</t>
  </si>
  <si>
    <t>2</t>
  </si>
  <si>
    <t>3</t>
  </si>
  <si>
    <t>4</t>
  </si>
  <si>
    <t>5</t>
  </si>
  <si>
    <t>6</t>
  </si>
  <si>
    <t>7</t>
  </si>
  <si>
    <t>8</t>
  </si>
  <si>
    <t>(Proposed)</t>
  </si>
  <si>
    <t>First Semester</t>
  </si>
  <si>
    <t>Second Semester</t>
  </si>
  <si>
    <t>Current Year Appropriation</t>
  </si>
  <si>
    <t>SERGIO RUNEM M. BRILLANTES</t>
  </si>
  <si>
    <t>MPDC/HRMO-Designate</t>
  </si>
  <si>
    <t>Total Capital Investment Receipt</t>
  </si>
  <si>
    <t>Total Receipts from Borrowings and Loans</t>
  </si>
  <si>
    <t>Total Non-Income Receipts</t>
  </si>
  <si>
    <t>2. Receipts from Loans and Barrowings</t>
  </si>
  <si>
    <t>Traveling Expenses - MAFC</t>
  </si>
  <si>
    <t>Traveling Expenses - GAD GFPs</t>
  </si>
  <si>
    <t>R/M - Transportation Equipment (Ambulance)</t>
  </si>
  <si>
    <t>Child Welfare Program</t>
  </si>
  <si>
    <t>Elderly Welfare Program</t>
  </si>
  <si>
    <t>Person w/disability Welfare Program(PWD)</t>
  </si>
  <si>
    <t>Honorarium (Nat'l. Offices)</t>
  </si>
  <si>
    <t>Other General Services (BNH/BHW/JO)</t>
  </si>
  <si>
    <t>Nationa Youth Council</t>
  </si>
  <si>
    <t>5-02-01-010-7</t>
  </si>
  <si>
    <t>5-02-01-010-8</t>
  </si>
  <si>
    <t>5-02-12-90-3</t>
  </si>
  <si>
    <t>5-02-13-060-4</t>
  </si>
  <si>
    <t>5-02-99-990-30</t>
  </si>
  <si>
    <t>5-02-99-990-31</t>
  </si>
  <si>
    <t>5-02-99-990-32</t>
  </si>
  <si>
    <t>5-02-99-990-33</t>
  </si>
  <si>
    <t>5-02-99-990-34</t>
  </si>
  <si>
    <t>5-02-99-990-35</t>
  </si>
  <si>
    <t>5-02-99-990-36</t>
  </si>
  <si>
    <t>5-02-99-990-38</t>
  </si>
  <si>
    <t>5-02-99-990-39</t>
  </si>
  <si>
    <t>5-02-99-990-40</t>
  </si>
  <si>
    <t>5-02-99-990-41</t>
  </si>
  <si>
    <t>5-02-99-990-42</t>
  </si>
  <si>
    <t>5-02-99-990-43</t>
  </si>
  <si>
    <t>5-02-99-990-44</t>
  </si>
  <si>
    <t>5-02-99-990-46</t>
  </si>
  <si>
    <t>5-02-99-990-45</t>
  </si>
  <si>
    <t xml:space="preserve">  </t>
  </si>
  <si>
    <t>Traveling Expenses - BAC</t>
  </si>
  <si>
    <t>5-02-01-010-9</t>
  </si>
  <si>
    <t>Office Supplies Expenses - HRMO</t>
  </si>
  <si>
    <t>SOMA</t>
  </si>
  <si>
    <t>SOCA</t>
  </si>
  <si>
    <t>IP's Day</t>
  </si>
  <si>
    <t>Award to Early Child Development Worker</t>
  </si>
  <si>
    <t>Adolescent Health Awareness Program GAD</t>
  </si>
  <si>
    <t>Filariasis Program GAD</t>
  </si>
  <si>
    <t>Annual Licensing BEMONC</t>
  </si>
  <si>
    <t>Ambulance Licensing BEMONC GAD</t>
  </si>
  <si>
    <t>Health and Nutrition Maternal Child Care GAD</t>
  </si>
  <si>
    <t>Environmental Sanitation GAD</t>
  </si>
  <si>
    <t>TB DOTS Program GAD</t>
  </si>
  <si>
    <t>Expanded Immunization Program GAD</t>
  </si>
  <si>
    <t>Medical Caravan - (Annual &amp; Quarterly) GAD</t>
  </si>
  <si>
    <t>Araw Medical Outreach GAD</t>
  </si>
  <si>
    <t>NDC (Non Communicable Disease Program) GAD</t>
  </si>
  <si>
    <t>Blood Donation Program GAD</t>
  </si>
  <si>
    <t>Family Planning Program GAD</t>
  </si>
  <si>
    <t>Leprosy Program/Campaign GAD</t>
  </si>
  <si>
    <t>Oral Health Program GAD</t>
  </si>
  <si>
    <t>Rabies Program GAD</t>
  </si>
  <si>
    <t>Dengue Program GAD</t>
  </si>
  <si>
    <t>BLS Training Annually GAD</t>
  </si>
  <si>
    <t>Suicide Prevention Campaign GAD</t>
  </si>
  <si>
    <t>Tabacco Control Program GAD</t>
  </si>
  <si>
    <t>Malaria Program GAD</t>
  </si>
  <si>
    <t>Newborn Screening Program GAD</t>
  </si>
  <si>
    <t>HIV/AIDS Campaign GAD</t>
  </si>
  <si>
    <t>Nutrition Program GAD</t>
  </si>
  <si>
    <t>Mental Health Program GAD</t>
  </si>
  <si>
    <t>CAPITAL  OUTLAY</t>
  </si>
  <si>
    <t>Capability Building/Livelihood Skills Training PESO</t>
  </si>
  <si>
    <t>Capability Building GFPS</t>
  </si>
  <si>
    <t>Traveling Expenses-GAD Trans. VAWC Victim</t>
  </si>
  <si>
    <t>5-02-01-010-10</t>
  </si>
  <si>
    <t>5-02-03-10-5</t>
  </si>
  <si>
    <t>5-02-99-990-37</t>
  </si>
  <si>
    <t>5-02-99-990-47</t>
  </si>
  <si>
    <t>5-02-99-990-48</t>
  </si>
  <si>
    <t>5-02-99-990-49</t>
  </si>
  <si>
    <t>5-02-99-990-50</t>
  </si>
  <si>
    <t>5-02-99-990-51</t>
  </si>
  <si>
    <t>5-02-99-990-52</t>
  </si>
  <si>
    <t>5-02-12-90-10</t>
  </si>
  <si>
    <t>PART 1. RECEIPTS PROGRAM</t>
  </si>
  <si>
    <t>RECEIPTS PROGRAM</t>
  </si>
  <si>
    <t>FY 2018-2020</t>
  </si>
  <si>
    <t>(In 000 Pesos)</t>
  </si>
  <si>
    <t>LEP FORM</t>
  </si>
  <si>
    <t>6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</si>
</sst>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Brush Script MT"/>
      <family val="4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Brush Script MT"/>
      <family val="4"/>
    </font>
    <font>
      <b/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4">
    <xf numFmtId="0" fontId="0" fillId="0" borderId="0" xfId="0"/>
    <xf numFmtId="164" fontId="2" fillId="0" borderId="3" xfId="1" applyFont="1" applyFill="1" applyBorder="1"/>
    <xf numFmtId="164" fontId="2" fillId="0" borderId="0" xfId="1" applyFont="1" applyFill="1" applyBorder="1"/>
    <xf numFmtId="164" fontId="3" fillId="0" borderId="0" xfId="1" applyFont="1" applyFill="1" applyBorder="1"/>
    <xf numFmtId="164" fontId="3" fillId="0" borderId="3" xfId="1" applyFont="1" applyFill="1" applyBorder="1"/>
    <xf numFmtId="0" fontId="4" fillId="0" borderId="0" xfId="0" applyFont="1" applyAlignment="1">
      <alignment horizontal="right"/>
    </xf>
    <xf numFmtId="164" fontId="2" fillId="0" borderId="8" xfId="1" applyFont="1" applyBorder="1"/>
    <xf numFmtId="164" fontId="2" fillId="0" borderId="9" xfId="1" applyFont="1" applyBorder="1"/>
    <xf numFmtId="164" fontId="5" fillId="0" borderId="8" xfId="1" applyFont="1" applyBorder="1"/>
    <xf numFmtId="164" fontId="5" fillId="0" borderId="7" xfId="1" applyFont="1" applyBorder="1"/>
    <xf numFmtId="164" fontId="2" fillId="0" borderId="7" xfId="1" applyFont="1" applyBorder="1"/>
    <xf numFmtId="49" fontId="2" fillId="0" borderId="1" xfId="1" applyNumberFormat="1" applyFont="1" applyBorder="1" applyAlignment="1">
      <alignment horizontal="center"/>
    </xf>
    <xf numFmtId="164" fontId="2" fillId="0" borderId="1" xfId="1" applyFont="1" applyBorder="1"/>
    <xf numFmtId="164" fontId="5" fillId="0" borderId="1" xfId="1" applyFont="1" applyBorder="1"/>
    <xf numFmtId="0" fontId="6" fillId="0" borderId="8" xfId="0" applyFont="1" applyBorder="1" applyAlignment="1">
      <alignment horizontal="center"/>
    </xf>
    <xf numFmtId="49" fontId="2" fillId="0" borderId="8" xfId="1" applyNumberFormat="1" applyFont="1" applyBorder="1"/>
    <xf numFmtId="0" fontId="2" fillId="0" borderId="0" xfId="0" applyFont="1"/>
    <xf numFmtId="0" fontId="2" fillId="0" borderId="7" xfId="0" applyFont="1" applyBorder="1"/>
    <xf numFmtId="164" fontId="5" fillId="0" borderId="15" xfId="1" applyFont="1" applyBorder="1"/>
    <xf numFmtId="164" fontId="5" fillId="0" borderId="9" xfId="1" applyFont="1" applyBorder="1"/>
    <xf numFmtId="0" fontId="5" fillId="0" borderId="0" xfId="0" applyFont="1"/>
    <xf numFmtId="0" fontId="7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7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4" xfId="0" applyFont="1" applyBorder="1"/>
    <xf numFmtId="0" fontId="6" fillId="0" borderId="0" xfId="0" applyFont="1" applyBorder="1"/>
    <xf numFmtId="0" fontId="6" fillId="0" borderId="8" xfId="0" applyFont="1" applyBorder="1"/>
    <xf numFmtId="0" fontId="6" fillId="0" borderId="4" xfId="0" applyFont="1" applyBorder="1"/>
    <xf numFmtId="0" fontId="9" fillId="0" borderId="0" xfId="0" applyFont="1" applyBorder="1"/>
    <xf numFmtId="0" fontId="6" fillId="0" borderId="0" xfId="0" applyFont="1" applyBorder="1" applyAlignment="1">
      <alignment horizontal="left"/>
    </xf>
    <xf numFmtId="0" fontId="9" fillId="0" borderId="3" xfId="0" applyFont="1" applyBorder="1"/>
    <xf numFmtId="0" fontId="9" fillId="0" borderId="11" xfId="0" applyFont="1" applyBorder="1"/>
    <xf numFmtId="0" fontId="9" fillId="0" borderId="10" xfId="0" applyFont="1" applyBorder="1"/>
    <xf numFmtId="0" fontId="9" fillId="0" borderId="1" xfId="0" applyFont="1" applyBorder="1"/>
    <xf numFmtId="164" fontId="2" fillId="0" borderId="0" xfId="1" applyFont="1" applyBorder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12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14" xfId="0" applyFont="1" applyBorder="1" applyAlignment="1"/>
    <xf numFmtId="49" fontId="5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/>
    <xf numFmtId="0" fontId="5" fillId="0" borderId="6" xfId="0" applyFont="1" applyBorder="1" applyAlignment="1"/>
    <xf numFmtId="0" fontId="5" fillId="0" borderId="13" xfId="0" applyFont="1" applyBorder="1" applyAlignment="1"/>
    <xf numFmtId="0" fontId="2" fillId="0" borderId="9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7" xfId="0" applyFont="1" applyBorder="1" applyAlignment="1"/>
    <xf numFmtId="0" fontId="5" fillId="0" borderId="4" xfId="0" applyFont="1" applyBorder="1" applyAlignment="1"/>
    <xf numFmtId="0" fontId="2" fillId="0" borderId="0" xfId="0" applyFont="1" applyBorder="1"/>
    <xf numFmtId="0" fontId="2" fillId="0" borderId="0" xfId="0" applyFont="1" applyFill="1" applyBorder="1" applyAlignment="1"/>
    <xf numFmtId="0" fontId="10" fillId="0" borderId="14" xfId="0" applyFont="1" applyFill="1" applyBorder="1" applyAlignment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164" fontId="2" fillId="0" borderId="3" xfId="1" applyFont="1" applyBorder="1"/>
    <xf numFmtId="0" fontId="5" fillId="0" borderId="0" xfId="0" applyFont="1" applyBorder="1" applyAlignment="1"/>
    <xf numFmtId="49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/>
    <xf numFmtId="0" fontId="2" fillId="0" borderId="6" xfId="0" applyFont="1" applyBorder="1"/>
    <xf numFmtId="49" fontId="2" fillId="0" borderId="6" xfId="0" applyNumberFormat="1" applyFont="1" applyBorder="1" applyAlignment="1">
      <alignment horizontal="center"/>
    </xf>
    <xf numFmtId="164" fontId="2" fillId="0" borderId="6" xfId="1" applyFont="1" applyBorder="1"/>
    <xf numFmtId="0" fontId="2" fillId="0" borderId="12" xfId="0" applyFont="1" applyBorder="1" applyAlignment="1"/>
    <xf numFmtId="0" fontId="2" fillId="0" borderId="14" xfId="0" applyFont="1" applyBorder="1"/>
    <xf numFmtId="0" fontId="2" fillId="0" borderId="4" xfId="0" applyFont="1" applyBorder="1"/>
    <xf numFmtId="0" fontId="10" fillId="0" borderId="0" xfId="0" applyFont="1" applyBorder="1" applyAlignment="1"/>
    <xf numFmtId="0" fontId="10" fillId="0" borderId="14" xfId="0" applyFont="1" applyBorder="1" applyAlignment="1"/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4" xfId="0" applyFont="1" applyBorder="1"/>
    <xf numFmtId="0" fontId="3" fillId="0" borderId="14" xfId="0" applyFont="1" applyBorder="1" applyAlignment="1">
      <alignment horizontal="left"/>
    </xf>
    <xf numFmtId="0" fontId="3" fillId="0" borderId="0" xfId="0" applyFont="1" applyBorder="1" applyAlignment="1"/>
    <xf numFmtId="0" fontId="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13" xfId="0" applyFont="1" applyBorder="1" applyAlignment="1"/>
    <xf numFmtId="0" fontId="10" fillId="0" borderId="3" xfId="0" applyFont="1" applyBorder="1" applyAlignment="1">
      <alignment horizontal="left"/>
    </xf>
    <xf numFmtId="0" fontId="10" fillId="0" borderId="3" xfId="0" applyFont="1" applyBorder="1" applyAlignment="1"/>
    <xf numFmtId="49" fontId="10" fillId="0" borderId="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6" xfId="0" applyFont="1" applyBorder="1" applyAlignment="1"/>
    <xf numFmtId="49" fontId="10" fillId="0" borderId="6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14" xfId="0" applyFont="1" applyBorder="1" applyAlignment="1"/>
    <xf numFmtId="0" fontId="5" fillId="0" borderId="5" xfId="0" applyFont="1" applyBorder="1" applyAlignment="1"/>
    <xf numFmtId="0" fontId="10" fillId="0" borderId="0" xfId="0" applyFont="1"/>
    <xf numFmtId="0" fontId="10" fillId="0" borderId="6" xfId="0" applyFont="1" applyBorder="1"/>
    <xf numFmtId="164" fontId="10" fillId="0" borderId="6" xfId="1" applyFont="1" applyBorder="1"/>
    <xf numFmtId="0" fontId="11" fillId="0" borderId="6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0" fillId="0" borderId="7" xfId="0" applyFont="1" applyBorder="1"/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5" fillId="0" borderId="9" xfId="1" applyNumberFormat="1" applyFont="1" applyBorder="1" applyAlignment="1">
      <alignment horizontal="center"/>
    </xf>
    <xf numFmtId="164" fontId="6" fillId="0" borderId="8" xfId="1" applyFont="1" applyBorder="1" applyAlignment="1">
      <alignment horizontal="center"/>
    </xf>
    <xf numFmtId="164" fontId="2" fillId="0" borderId="8" xfId="1" applyFont="1" applyFill="1" applyBorder="1"/>
    <xf numFmtId="0" fontId="6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6" fillId="0" borderId="14" xfId="0" applyFont="1" applyBorder="1" applyAlignment="1"/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8" xfId="0" applyNumberFormat="1" applyFont="1" applyBorder="1" applyAlignment="1">
      <alignment horizontal="center"/>
    </xf>
    <xf numFmtId="164" fontId="6" fillId="0" borderId="8" xfId="1" applyFont="1" applyBorder="1"/>
    <xf numFmtId="164" fontId="6" fillId="0" borderId="8" xfId="1" applyFont="1" applyFill="1" applyBorder="1"/>
    <xf numFmtId="0" fontId="6" fillId="0" borderId="0" xfId="0" applyFont="1"/>
    <xf numFmtId="0" fontId="6" fillId="0" borderId="14" xfId="0" applyFont="1" applyFill="1" applyBorder="1" applyAlignment="1"/>
    <xf numFmtId="164" fontId="6" fillId="0" borderId="9" xfId="1" applyFont="1" applyFill="1" applyBorder="1"/>
    <xf numFmtId="0" fontId="6" fillId="0" borderId="5" xfId="0" applyFont="1" applyBorder="1"/>
    <xf numFmtId="0" fontId="6" fillId="0" borderId="9" xfId="0" applyFont="1" applyBorder="1"/>
    <xf numFmtId="164" fontId="9" fillId="0" borderId="1" xfId="1" applyFont="1" applyBorder="1"/>
    <xf numFmtId="0" fontId="6" fillId="0" borderId="0" xfId="0" applyFont="1" applyBorder="1" applyAlignment="1"/>
    <xf numFmtId="0" fontId="6" fillId="0" borderId="14" xfId="0" applyFont="1" applyBorder="1"/>
    <xf numFmtId="49" fontId="9" fillId="0" borderId="8" xfId="0" applyNumberFormat="1" applyFont="1" applyBorder="1" applyAlignment="1">
      <alignment horizontal="center"/>
    </xf>
    <xf numFmtId="164" fontId="6" fillId="0" borderId="7" xfId="1" applyFont="1" applyBorder="1"/>
    <xf numFmtId="0" fontId="6" fillId="0" borderId="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9" xfId="0" applyNumberFormat="1" applyFont="1" applyBorder="1" applyAlignment="1">
      <alignment horizontal="center"/>
    </xf>
    <xf numFmtId="164" fontId="6" fillId="0" borderId="9" xfId="1" applyFont="1" applyBorder="1"/>
    <xf numFmtId="0" fontId="9" fillId="0" borderId="0" xfId="0" applyFont="1" applyBorder="1" applyAlignment="1"/>
    <xf numFmtId="0" fontId="9" fillId="0" borderId="14" xfId="0" applyFont="1" applyBorder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2" fillId="0" borderId="4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1"/>
  <sheetViews>
    <sheetView tabSelected="1" topLeftCell="A248" zoomScale="96" zoomScaleNormal="96" workbookViewId="0">
      <selection activeCell="D275" sqref="D275"/>
    </sheetView>
  </sheetViews>
  <sheetFormatPr defaultRowHeight="14.4" x14ac:dyDescent="0.3"/>
  <cols>
    <col min="1" max="1" width="2.6640625" style="16" customWidth="1"/>
    <col min="2" max="2" width="2.33203125" style="16" customWidth="1"/>
    <col min="3" max="3" width="2" style="16" customWidth="1"/>
    <col min="4" max="4" width="40.33203125" style="16" customWidth="1"/>
    <col min="5" max="5" width="15.109375" style="16" customWidth="1"/>
    <col min="6" max="6" width="11.6640625" style="16" customWidth="1"/>
    <col min="7" max="7" width="15.109375" style="16" customWidth="1"/>
    <col min="8" max="8" width="15.88671875" style="16" customWidth="1"/>
    <col min="9" max="9" width="15.109375" style="16" customWidth="1"/>
    <col min="10" max="10" width="15.5546875" style="16" customWidth="1"/>
    <col min="11" max="11" width="16" style="16" customWidth="1"/>
    <col min="12" max="16384" width="8.88671875" style="16"/>
  </cols>
  <sheetData>
    <row r="1" spans="1:11" ht="15" x14ac:dyDescent="0.35">
      <c r="A1" s="20" t="s">
        <v>401</v>
      </c>
      <c r="K1" s="21" t="s">
        <v>402</v>
      </c>
    </row>
    <row r="2" spans="1:11" ht="6" customHeight="1" x14ac:dyDescent="0.3"/>
    <row r="3" spans="1:11" ht="12" customHeight="1" x14ac:dyDescent="0.3">
      <c r="A3" s="20" t="s">
        <v>397</v>
      </c>
      <c r="F3" s="16" t="s">
        <v>45</v>
      </c>
      <c r="K3" s="5"/>
    </row>
    <row r="4" spans="1:11" ht="12" customHeight="1" x14ac:dyDescent="0.3">
      <c r="A4" s="135" t="s">
        <v>398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2" customHeight="1" x14ac:dyDescent="0.3">
      <c r="A5" s="136" t="s">
        <v>399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12" customHeight="1" x14ac:dyDescent="0.3">
      <c r="A6" s="136" t="s">
        <v>400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6" customHeight="1" x14ac:dyDescent="0.3">
      <c r="A7" s="180" t="s">
        <v>0</v>
      </c>
      <c r="B7" s="181"/>
      <c r="C7" s="181"/>
      <c r="D7" s="182"/>
      <c r="E7" s="24"/>
      <c r="F7" s="17"/>
      <c r="G7" s="17"/>
      <c r="H7" s="142" t="s">
        <v>314</v>
      </c>
      <c r="I7" s="143"/>
      <c r="J7" s="144"/>
      <c r="K7" s="17"/>
    </row>
    <row r="8" spans="1:11" ht="10.95" customHeight="1" x14ac:dyDescent="0.3">
      <c r="A8" s="137"/>
      <c r="B8" s="138"/>
      <c r="C8" s="138"/>
      <c r="D8" s="183"/>
      <c r="E8" s="141" t="s">
        <v>118</v>
      </c>
      <c r="F8" s="14" t="s">
        <v>28</v>
      </c>
      <c r="G8" s="149" t="s">
        <v>30</v>
      </c>
      <c r="H8" s="145"/>
      <c r="I8" s="146"/>
      <c r="J8" s="147"/>
      <c r="K8" s="110" t="s">
        <v>32</v>
      </c>
    </row>
    <row r="9" spans="1:11" ht="10.95" customHeight="1" x14ac:dyDescent="0.3">
      <c r="A9" s="139"/>
      <c r="B9" s="140"/>
      <c r="C9" s="140"/>
      <c r="D9" s="140"/>
      <c r="E9" s="141"/>
      <c r="F9" s="14" t="s">
        <v>29</v>
      </c>
      <c r="G9" s="149"/>
      <c r="H9" s="14" t="s">
        <v>312</v>
      </c>
      <c r="I9" s="14" t="s">
        <v>313</v>
      </c>
      <c r="J9" s="148" t="s">
        <v>44</v>
      </c>
      <c r="K9" s="110" t="s">
        <v>311</v>
      </c>
    </row>
    <row r="10" spans="1:11" ht="10.95" customHeight="1" x14ac:dyDescent="0.3">
      <c r="A10" s="25"/>
      <c r="B10" s="26"/>
      <c r="C10" s="26"/>
      <c r="D10" s="26"/>
      <c r="E10" s="14"/>
      <c r="F10" s="14"/>
      <c r="G10" s="14" t="s">
        <v>31</v>
      </c>
      <c r="H10" s="14" t="s">
        <v>42</v>
      </c>
      <c r="I10" s="14" t="s">
        <v>43</v>
      </c>
      <c r="J10" s="141"/>
      <c r="K10" s="110"/>
    </row>
    <row r="11" spans="1:11" ht="10.95" customHeight="1" x14ac:dyDescent="0.3">
      <c r="A11" s="151" t="s">
        <v>303</v>
      </c>
      <c r="B11" s="152"/>
      <c r="C11" s="152"/>
      <c r="D11" s="153"/>
      <c r="E11" s="27" t="s">
        <v>304</v>
      </c>
      <c r="F11" s="27" t="s">
        <v>305</v>
      </c>
      <c r="G11" s="27" t="s">
        <v>306</v>
      </c>
      <c r="H11" s="27" t="s">
        <v>307</v>
      </c>
      <c r="I11" s="27" t="s">
        <v>308</v>
      </c>
      <c r="J11" s="27" t="s">
        <v>309</v>
      </c>
      <c r="K11" s="27" t="s">
        <v>310</v>
      </c>
    </row>
    <row r="12" spans="1:11" ht="10.95" customHeight="1" x14ac:dyDescent="0.3">
      <c r="A12" s="154" t="s">
        <v>40</v>
      </c>
      <c r="B12" s="155"/>
      <c r="C12" s="155"/>
      <c r="D12" s="155"/>
      <c r="E12" s="28"/>
      <c r="F12" s="14"/>
      <c r="G12" s="108">
        <v>0</v>
      </c>
      <c r="H12" s="108">
        <v>0</v>
      </c>
      <c r="I12" s="108">
        <v>16052338.060000001</v>
      </c>
      <c r="J12" s="108">
        <f>SUM(H12:I12)</f>
        <v>16052338.060000001</v>
      </c>
      <c r="K12" s="108">
        <v>0</v>
      </c>
    </row>
    <row r="13" spans="1:11" ht="10.95" customHeight="1" x14ac:dyDescent="0.3">
      <c r="A13" s="29" t="s">
        <v>41</v>
      </c>
      <c r="B13" s="30"/>
      <c r="C13" s="30"/>
      <c r="D13" s="30"/>
      <c r="E13" s="31"/>
      <c r="F13" s="6"/>
      <c r="G13" s="6"/>
      <c r="H13" s="6"/>
      <c r="I13" s="6"/>
      <c r="J13" s="6"/>
      <c r="K13" s="6"/>
    </row>
    <row r="14" spans="1:11" ht="10.95" customHeight="1" x14ac:dyDescent="0.3">
      <c r="A14" s="32"/>
      <c r="B14" s="33" t="s">
        <v>1</v>
      </c>
      <c r="C14" s="30"/>
      <c r="D14" s="30"/>
      <c r="E14" s="31"/>
      <c r="F14" s="15"/>
      <c r="G14" s="6"/>
      <c r="H14" s="6"/>
      <c r="I14" s="6"/>
      <c r="J14" s="6"/>
      <c r="K14" s="6"/>
    </row>
    <row r="15" spans="1:11" ht="10.95" customHeight="1" x14ac:dyDescent="0.3">
      <c r="A15" s="32"/>
      <c r="B15" s="30"/>
      <c r="C15" s="34" t="s">
        <v>2</v>
      </c>
      <c r="D15" s="30"/>
      <c r="E15" s="15" t="s">
        <v>47</v>
      </c>
      <c r="G15" s="6"/>
      <c r="H15" s="6"/>
      <c r="I15" s="6"/>
      <c r="J15" s="6"/>
      <c r="K15" s="6"/>
    </row>
    <row r="16" spans="1:11" ht="10.95" customHeight="1" x14ac:dyDescent="0.3">
      <c r="A16" s="32"/>
      <c r="B16" s="30"/>
      <c r="C16" s="30"/>
      <c r="D16" s="30" t="s">
        <v>3</v>
      </c>
      <c r="E16" s="15"/>
      <c r="G16" s="6"/>
      <c r="H16" s="6"/>
      <c r="I16" s="6"/>
      <c r="J16" s="6"/>
      <c r="K16" s="6"/>
    </row>
    <row r="17" spans="1:14" ht="10.95" customHeight="1" x14ac:dyDescent="0.3">
      <c r="A17" s="32"/>
      <c r="B17" s="30"/>
      <c r="C17" s="30"/>
      <c r="D17" s="30" t="s">
        <v>33</v>
      </c>
      <c r="E17" s="15" t="s">
        <v>48</v>
      </c>
      <c r="G17" s="6">
        <v>371496.92</v>
      </c>
      <c r="H17" s="6">
        <v>215095</v>
      </c>
      <c r="I17" s="6">
        <v>234905</v>
      </c>
      <c r="J17" s="6">
        <f>SUM(H17:I17)</f>
        <v>450000</v>
      </c>
      <c r="K17" s="6">
        <v>400000</v>
      </c>
      <c r="N17" s="16" t="s">
        <v>45</v>
      </c>
    </row>
    <row r="18" spans="1:14" ht="10.95" customHeight="1" x14ac:dyDescent="0.3">
      <c r="A18" s="32"/>
      <c r="B18" s="30"/>
      <c r="C18" s="30"/>
      <c r="D18" s="30" t="s">
        <v>34</v>
      </c>
      <c r="E18" s="15" t="s">
        <v>49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4" ht="10.95" customHeight="1" x14ac:dyDescent="0.3">
      <c r="A19" s="32"/>
      <c r="B19" s="30"/>
      <c r="C19" s="30"/>
      <c r="D19" s="30" t="s">
        <v>4</v>
      </c>
      <c r="E19" s="15" t="s">
        <v>50</v>
      </c>
      <c r="G19" s="6">
        <v>0</v>
      </c>
      <c r="H19" s="6">
        <v>276978</v>
      </c>
      <c r="I19" s="6">
        <v>73022</v>
      </c>
      <c r="J19" s="6">
        <f>SUM(H19:I19)</f>
        <v>350000</v>
      </c>
      <c r="K19" s="6">
        <v>450000</v>
      </c>
    </row>
    <row r="20" spans="1:14" ht="10.95" customHeight="1" x14ac:dyDescent="0.3">
      <c r="A20" s="32"/>
      <c r="B20" s="30"/>
      <c r="C20" s="30"/>
      <c r="D20" s="30" t="s">
        <v>5</v>
      </c>
      <c r="E20" s="15"/>
      <c r="G20" s="7">
        <v>600461.12</v>
      </c>
      <c r="H20" s="7">
        <v>156711</v>
      </c>
      <c r="I20" s="7">
        <v>-106711</v>
      </c>
      <c r="J20" s="7">
        <f>SUM(H20:I20)</f>
        <v>50000</v>
      </c>
      <c r="K20" s="7">
        <v>350000</v>
      </c>
    </row>
    <row r="21" spans="1:14" ht="10.95" customHeight="1" x14ac:dyDescent="0.3">
      <c r="A21" s="32"/>
      <c r="B21" s="30"/>
      <c r="C21" s="150" t="s">
        <v>6</v>
      </c>
      <c r="D21" s="150"/>
      <c r="E21" s="15"/>
      <c r="G21" s="8">
        <f>SUM(G17:G20)</f>
        <v>971958.04</v>
      </c>
      <c r="H21" s="8">
        <f>SUM(H17:H20)</f>
        <v>648784</v>
      </c>
      <c r="I21" s="8">
        <f>SUM(I17:I20)</f>
        <v>201216</v>
      </c>
      <c r="J21" s="8">
        <f>SUM(J17:J20)</f>
        <v>850000</v>
      </c>
      <c r="K21" s="8">
        <f>SUM(K17:K20)</f>
        <v>1200000</v>
      </c>
    </row>
    <row r="22" spans="1:14" ht="10.95" customHeight="1" x14ac:dyDescent="0.3">
      <c r="A22" s="32"/>
      <c r="B22" s="30"/>
      <c r="C22" s="30" t="s">
        <v>7</v>
      </c>
      <c r="D22" s="30"/>
      <c r="E22" s="15"/>
      <c r="G22" s="6"/>
      <c r="H22" s="6"/>
      <c r="I22" s="6">
        <v>0</v>
      </c>
      <c r="J22" s="6">
        <v>0</v>
      </c>
      <c r="K22" s="6">
        <v>0</v>
      </c>
    </row>
    <row r="23" spans="1:14" ht="10.95" customHeight="1" x14ac:dyDescent="0.3">
      <c r="A23" s="32"/>
      <c r="B23" s="30"/>
      <c r="C23" s="30"/>
      <c r="D23" s="30" t="s">
        <v>8</v>
      </c>
      <c r="E23" s="15"/>
      <c r="G23" s="6">
        <v>736975.98</v>
      </c>
      <c r="H23" s="6">
        <v>264970</v>
      </c>
      <c r="I23" s="6">
        <v>285030</v>
      </c>
      <c r="J23" s="6">
        <f>SUM(H23:I23)</f>
        <v>550000</v>
      </c>
      <c r="K23" s="6">
        <v>675000</v>
      </c>
    </row>
    <row r="24" spans="1:14" ht="10.95" customHeight="1" x14ac:dyDescent="0.3">
      <c r="A24" s="32"/>
      <c r="B24" s="30"/>
      <c r="C24" s="30"/>
      <c r="D24" s="30" t="s">
        <v>9</v>
      </c>
      <c r="E24" s="15"/>
      <c r="G24" s="6">
        <v>625424.35</v>
      </c>
      <c r="H24" s="6">
        <v>113490</v>
      </c>
      <c r="I24" s="6">
        <v>236510</v>
      </c>
      <c r="J24" s="6">
        <f>SUM(H24:I24)</f>
        <v>350000</v>
      </c>
      <c r="K24" s="6">
        <v>300000</v>
      </c>
    </row>
    <row r="25" spans="1:14" ht="10.95" customHeight="1" x14ac:dyDescent="0.3">
      <c r="A25" s="32"/>
      <c r="B25" s="30"/>
      <c r="C25" s="30"/>
      <c r="D25" s="30" t="s">
        <v>10</v>
      </c>
      <c r="E25" s="15"/>
      <c r="G25" s="6">
        <v>0</v>
      </c>
      <c r="H25" s="6">
        <v>83635</v>
      </c>
      <c r="I25" s="6">
        <v>366365</v>
      </c>
      <c r="J25" s="6">
        <f>SUM(H25:I25)</f>
        <v>450000</v>
      </c>
      <c r="K25" s="6">
        <v>100000</v>
      </c>
    </row>
    <row r="26" spans="1:14" ht="10.95" customHeight="1" x14ac:dyDescent="0.3">
      <c r="A26" s="32"/>
      <c r="B26" s="30"/>
      <c r="C26" s="30"/>
      <c r="D26" s="30" t="s">
        <v>11</v>
      </c>
      <c r="E26" s="15"/>
      <c r="G26" s="6">
        <v>0</v>
      </c>
      <c r="H26" s="6">
        <v>121522</v>
      </c>
      <c r="I26" s="6">
        <v>178478</v>
      </c>
      <c r="J26" s="6">
        <f>SUM(H26:I26)</f>
        <v>300000</v>
      </c>
      <c r="K26" s="6">
        <v>225000</v>
      </c>
    </row>
    <row r="27" spans="1:14" ht="10.95" customHeight="1" x14ac:dyDescent="0.3">
      <c r="A27" s="32"/>
      <c r="B27" s="30"/>
      <c r="C27" s="30" t="s">
        <v>12</v>
      </c>
      <c r="D27" s="30"/>
      <c r="E27" s="15"/>
      <c r="G27" s="9">
        <f>SUM(G23:G26)</f>
        <v>1362400.33</v>
      </c>
      <c r="H27" s="9">
        <f>SUM(H23:H26)</f>
        <v>583617</v>
      </c>
      <c r="I27" s="9">
        <f>SUM(I22:I26)</f>
        <v>1066383</v>
      </c>
      <c r="J27" s="9">
        <f>SUM(J22:J26)</f>
        <v>1650000</v>
      </c>
      <c r="K27" s="9">
        <f>SUM(K23:K26)</f>
        <v>1300000</v>
      </c>
    </row>
    <row r="28" spans="1:14" ht="10.95" customHeight="1" x14ac:dyDescent="0.3">
      <c r="A28" s="22"/>
      <c r="B28" s="35" t="s">
        <v>13</v>
      </c>
      <c r="C28" s="23"/>
      <c r="D28" s="23"/>
      <c r="E28" s="10"/>
      <c r="F28" s="17"/>
      <c r="G28" s="10"/>
      <c r="H28" s="10"/>
      <c r="I28" s="10"/>
      <c r="J28" s="10"/>
      <c r="K28" s="10"/>
    </row>
    <row r="29" spans="1:14" ht="10.95" customHeight="1" x14ac:dyDescent="0.3">
      <c r="A29" s="32"/>
      <c r="B29" s="30"/>
      <c r="C29" s="30" t="s">
        <v>14</v>
      </c>
      <c r="D29" s="30"/>
      <c r="E29" s="15" t="s">
        <v>51</v>
      </c>
      <c r="G29" s="6">
        <v>97080528</v>
      </c>
      <c r="H29" s="6">
        <v>53725842</v>
      </c>
      <c r="I29" s="6">
        <v>53207482</v>
      </c>
      <c r="J29" s="6">
        <f>SUM(H29:I29)</f>
        <v>106933324</v>
      </c>
      <c r="K29" s="6">
        <v>121155843</v>
      </c>
    </row>
    <row r="30" spans="1:14" ht="10.95" customHeight="1" x14ac:dyDescent="0.3">
      <c r="A30" s="32"/>
      <c r="B30" s="30"/>
      <c r="C30" s="30" t="s">
        <v>15</v>
      </c>
      <c r="D30" s="30"/>
      <c r="E30" s="31"/>
      <c r="F30" s="6"/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4" ht="10.95" customHeight="1" x14ac:dyDescent="0.3">
      <c r="A31" s="32"/>
      <c r="B31" s="30"/>
      <c r="C31" s="30" t="s">
        <v>16</v>
      </c>
      <c r="D31" s="30"/>
      <c r="E31" s="31"/>
      <c r="F31" s="6"/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4" ht="10.95" customHeight="1" x14ac:dyDescent="0.3">
      <c r="A32" s="32"/>
      <c r="B32" s="30"/>
      <c r="C32" s="30"/>
      <c r="D32" s="30" t="s">
        <v>17</v>
      </c>
      <c r="E32" s="31"/>
      <c r="F32" s="6"/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 ht="10.95" customHeight="1" x14ac:dyDescent="0.3">
      <c r="A33" s="32"/>
      <c r="B33" s="30"/>
      <c r="C33" s="30"/>
      <c r="D33" s="30" t="s">
        <v>18</v>
      </c>
      <c r="E33" s="31"/>
      <c r="F33" s="6"/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ht="10.95" customHeight="1" x14ac:dyDescent="0.3">
      <c r="A34" s="32"/>
      <c r="B34" s="30"/>
      <c r="C34" s="30"/>
      <c r="D34" s="30" t="s">
        <v>19</v>
      </c>
      <c r="E34" s="31"/>
      <c r="F34" s="6"/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1:11" ht="10.95" customHeight="1" x14ac:dyDescent="0.3">
      <c r="A35" s="32"/>
      <c r="B35" s="30"/>
      <c r="C35" s="30"/>
      <c r="D35" s="30" t="s">
        <v>20</v>
      </c>
      <c r="E35" s="31"/>
      <c r="F35" s="6"/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1:11" ht="10.95" customHeight="1" x14ac:dyDescent="0.3">
      <c r="A36" s="32"/>
      <c r="B36" s="30"/>
      <c r="C36" s="30" t="s">
        <v>21</v>
      </c>
      <c r="D36" s="30"/>
      <c r="E36" s="31"/>
      <c r="F36" s="6"/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1:11" ht="10.95" customHeight="1" x14ac:dyDescent="0.3">
      <c r="A37" s="32"/>
      <c r="B37" s="30"/>
      <c r="C37" s="30" t="s">
        <v>22</v>
      </c>
      <c r="D37" s="30"/>
      <c r="E37" s="31"/>
      <c r="F37" s="6"/>
      <c r="G37" s="6">
        <v>0</v>
      </c>
      <c r="H37" s="6">
        <v>0</v>
      </c>
      <c r="I37" s="6">
        <v>0</v>
      </c>
      <c r="J37" s="6">
        <v>0</v>
      </c>
      <c r="K37" s="6">
        <v>0</v>
      </c>
    </row>
    <row r="38" spans="1:11" ht="10.95" customHeight="1" x14ac:dyDescent="0.3">
      <c r="A38" s="32"/>
      <c r="B38" s="30" t="s">
        <v>23</v>
      </c>
      <c r="C38" s="30"/>
      <c r="D38" s="30"/>
      <c r="E38" s="31"/>
      <c r="F38" s="6"/>
      <c r="G38" s="9">
        <f>SUM(G29:G37)</f>
        <v>97080528</v>
      </c>
      <c r="H38" s="9">
        <f>SUM(H29:H37)</f>
        <v>53725842</v>
      </c>
      <c r="I38" s="9">
        <f>SUM(I29:I37)</f>
        <v>53207482</v>
      </c>
      <c r="J38" s="9">
        <f>SUM(H38:I38)</f>
        <v>106933324</v>
      </c>
      <c r="K38" s="9">
        <f>SUM(K29:K37)</f>
        <v>121155843</v>
      </c>
    </row>
    <row r="39" spans="1:11" ht="10.95" customHeight="1" x14ac:dyDescent="0.3">
      <c r="A39" s="22"/>
      <c r="B39" s="35" t="s">
        <v>35</v>
      </c>
      <c r="C39" s="23"/>
      <c r="D39" s="23"/>
      <c r="E39" s="24"/>
      <c r="F39" s="10"/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ht="10.95" customHeight="1" x14ac:dyDescent="0.3">
      <c r="A40" s="32"/>
      <c r="B40" s="30"/>
      <c r="C40" s="30" t="s">
        <v>24</v>
      </c>
      <c r="D40" s="30"/>
      <c r="E40" s="31"/>
      <c r="F40" s="6"/>
      <c r="G40" s="6">
        <v>0</v>
      </c>
      <c r="H40" s="6">
        <v>0</v>
      </c>
      <c r="I40" s="6">
        <v>0</v>
      </c>
      <c r="J40" s="6">
        <v>0</v>
      </c>
      <c r="K40" s="6">
        <v>0</v>
      </c>
    </row>
    <row r="41" spans="1:11" ht="10.95" customHeight="1" x14ac:dyDescent="0.3">
      <c r="A41" s="32"/>
      <c r="B41" s="30"/>
      <c r="C41" s="30"/>
      <c r="D41" s="30" t="s">
        <v>25</v>
      </c>
      <c r="E41" s="31"/>
      <c r="F41" s="6"/>
      <c r="G41" s="6">
        <v>0</v>
      </c>
      <c r="H41" s="6">
        <v>0</v>
      </c>
      <c r="I41" s="6">
        <v>0</v>
      </c>
      <c r="J41" s="6">
        <v>0</v>
      </c>
      <c r="K41" s="6">
        <v>0</v>
      </c>
    </row>
    <row r="42" spans="1:11" ht="10.95" customHeight="1" x14ac:dyDescent="0.3">
      <c r="A42" s="32"/>
      <c r="B42" s="30"/>
      <c r="C42" s="30"/>
      <c r="D42" s="30" t="s">
        <v>26</v>
      </c>
      <c r="E42" s="31"/>
      <c r="F42" s="6"/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3" spans="1:11" ht="10.95" customHeight="1" x14ac:dyDescent="0.3">
      <c r="A43" s="32"/>
      <c r="B43" s="30"/>
      <c r="C43" s="30"/>
      <c r="D43" s="30" t="s">
        <v>27</v>
      </c>
      <c r="E43" s="31"/>
      <c r="F43" s="6"/>
      <c r="G43" s="6">
        <v>0</v>
      </c>
      <c r="H43" s="6">
        <v>0</v>
      </c>
      <c r="I43" s="6">
        <v>0</v>
      </c>
      <c r="J43" s="6">
        <v>0</v>
      </c>
      <c r="K43" s="6">
        <v>0</v>
      </c>
    </row>
    <row r="44" spans="1:11" ht="10.95" customHeight="1" x14ac:dyDescent="0.3">
      <c r="A44" s="32"/>
      <c r="B44" s="30"/>
      <c r="C44" s="30" t="s">
        <v>317</v>
      </c>
      <c r="D44" s="30"/>
      <c r="E44" s="31"/>
      <c r="F44" s="6"/>
      <c r="G44" s="6">
        <v>0</v>
      </c>
      <c r="H44" s="6">
        <v>0</v>
      </c>
      <c r="I44" s="6">
        <v>0</v>
      </c>
      <c r="J44" s="6">
        <v>0</v>
      </c>
      <c r="K44" s="6">
        <v>0</v>
      </c>
    </row>
    <row r="45" spans="1:11" ht="10.95" customHeight="1" x14ac:dyDescent="0.3">
      <c r="A45" s="32"/>
      <c r="B45" s="30"/>
      <c r="C45" s="30" t="s">
        <v>320</v>
      </c>
      <c r="D45" s="30"/>
      <c r="E45" s="31"/>
      <c r="F45" s="6"/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1:11" ht="10.95" customHeight="1" x14ac:dyDescent="0.3">
      <c r="A46" s="29"/>
      <c r="B46" s="33"/>
      <c r="C46" s="33"/>
      <c r="D46" s="30" t="s">
        <v>36</v>
      </c>
      <c r="E46" s="31"/>
      <c r="F46" s="6"/>
      <c r="G46" s="8">
        <v>0</v>
      </c>
      <c r="H46" s="8">
        <v>0</v>
      </c>
      <c r="I46" s="8">
        <v>0</v>
      </c>
      <c r="J46" s="8">
        <v>0</v>
      </c>
      <c r="K46" s="8">
        <v>0</v>
      </c>
    </row>
    <row r="47" spans="1:11" ht="10.95" customHeight="1" x14ac:dyDescent="0.3">
      <c r="A47" s="29"/>
      <c r="B47" s="33"/>
      <c r="C47" s="33"/>
      <c r="D47" s="30" t="s">
        <v>37</v>
      </c>
      <c r="E47" s="31"/>
      <c r="F47" s="6"/>
      <c r="G47" s="6">
        <v>0</v>
      </c>
      <c r="H47" s="6">
        <v>0</v>
      </c>
      <c r="I47" s="6">
        <v>0</v>
      </c>
      <c r="J47" s="6">
        <v>0</v>
      </c>
      <c r="K47" s="6">
        <v>0</v>
      </c>
    </row>
    <row r="48" spans="1:11" ht="10.95" customHeight="1" x14ac:dyDescent="0.3">
      <c r="A48" s="32"/>
      <c r="B48" s="30"/>
      <c r="C48" s="30" t="s">
        <v>318</v>
      </c>
      <c r="D48" s="30"/>
      <c r="E48" s="31"/>
      <c r="F48" s="6"/>
      <c r="G48" s="11" t="s">
        <v>46</v>
      </c>
      <c r="H48" s="12">
        <v>0</v>
      </c>
      <c r="I48" s="12">
        <v>0</v>
      </c>
      <c r="J48" s="12">
        <v>0</v>
      </c>
      <c r="K48" s="12">
        <v>0</v>
      </c>
    </row>
    <row r="49" spans="1:11" ht="10.95" customHeight="1" x14ac:dyDescent="0.3">
      <c r="A49" s="32"/>
      <c r="B49" s="30"/>
      <c r="C49" s="30" t="s">
        <v>38</v>
      </c>
      <c r="D49" s="30"/>
      <c r="E49" s="31"/>
      <c r="F49" s="6"/>
      <c r="G49" s="11" t="s">
        <v>46</v>
      </c>
      <c r="H49" s="12">
        <v>0</v>
      </c>
      <c r="I49" s="12">
        <v>0</v>
      </c>
      <c r="J49" s="12">
        <v>0</v>
      </c>
      <c r="K49" s="12">
        <v>0</v>
      </c>
    </row>
    <row r="50" spans="1:11" ht="10.95" customHeight="1" x14ac:dyDescent="0.3">
      <c r="A50" s="32"/>
      <c r="B50" s="30"/>
      <c r="C50" s="30" t="s">
        <v>319</v>
      </c>
      <c r="D50" s="30"/>
      <c r="E50" s="31"/>
      <c r="F50" s="6"/>
      <c r="G50" s="11" t="s">
        <v>46</v>
      </c>
      <c r="H50" s="12">
        <v>0</v>
      </c>
      <c r="I50" s="12">
        <v>0</v>
      </c>
      <c r="J50" s="12">
        <v>0</v>
      </c>
      <c r="K50" s="12">
        <v>0</v>
      </c>
    </row>
    <row r="51" spans="1:11" ht="10.95" customHeight="1" x14ac:dyDescent="0.3">
      <c r="A51" s="36" t="s">
        <v>39</v>
      </c>
      <c r="B51" s="37"/>
      <c r="C51" s="37"/>
      <c r="D51" s="37"/>
      <c r="E51" s="38"/>
      <c r="F51" s="12"/>
      <c r="G51" s="13">
        <f>SUM(G38,G27,G21)</f>
        <v>99414886.370000005</v>
      </c>
      <c r="H51" s="13">
        <f>SUM(H38,H27,H21)</f>
        <v>54958243</v>
      </c>
      <c r="I51" s="13">
        <f>SUM(I38,I27,I21)</f>
        <v>54475081</v>
      </c>
      <c r="J51" s="13">
        <f>SUM(J38,J27,J21)</f>
        <v>109433324</v>
      </c>
      <c r="K51" s="13">
        <f>SUM(K38,K27,K21)</f>
        <v>123655843</v>
      </c>
    </row>
    <row r="52" spans="1:11" ht="11.1" customHeight="1" x14ac:dyDescent="0.3">
      <c r="A52" s="33"/>
      <c r="B52" s="33"/>
      <c r="C52" s="33"/>
      <c r="D52" s="33"/>
      <c r="E52" s="33"/>
      <c r="F52" s="39"/>
      <c r="G52" s="39"/>
      <c r="H52" s="39"/>
      <c r="I52" s="39"/>
      <c r="J52" s="39"/>
      <c r="K52" s="39"/>
    </row>
    <row r="53" spans="1:11" ht="11.1" customHeight="1" x14ac:dyDescent="0.3">
      <c r="A53" s="33"/>
      <c r="B53" s="33"/>
      <c r="C53" s="33"/>
      <c r="D53" s="33"/>
      <c r="E53" s="33"/>
      <c r="F53" s="39"/>
      <c r="G53" s="39"/>
      <c r="H53" s="39"/>
      <c r="I53" s="39"/>
      <c r="J53" s="39"/>
      <c r="K53" s="39"/>
    </row>
    <row r="54" spans="1:11" ht="11.1" customHeight="1" x14ac:dyDescent="0.3">
      <c r="A54" s="33"/>
      <c r="B54" s="33"/>
      <c r="C54" s="33"/>
      <c r="D54" s="33"/>
      <c r="E54" s="33"/>
      <c r="F54" s="39"/>
      <c r="G54" s="39"/>
      <c r="H54" s="39"/>
      <c r="I54" s="39"/>
      <c r="J54" s="39"/>
      <c r="K54" s="39"/>
    </row>
    <row r="55" spans="1:11" ht="11.1" customHeight="1" x14ac:dyDescent="0.3">
      <c r="A55" s="20" t="s">
        <v>401</v>
      </c>
      <c r="B55" s="33"/>
      <c r="C55" s="33"/>
      <c r="D55" s="33"/>
      <c r="E55" s="33"/>
      <c r="F55" s="39"/>
      <c r="G55" s="39"/>
      <c r="H55" s="39"/>
      <c r="I55" s="39"/>
      <c r="J55" s="39"/>
      <c r="K55" s="39"/>
    </row>
    <row r="56" spans="1:11" ht="15" x14ac:dyDescent="0.35">
      <c r="A56" s="20" t="s">
        <v>397</v>
      </c>
      <c r="K56" s="21" t="s">
        <v>270</v>
      </c>
    </row>
    <row r="57" spans="1:11" ht="10.95" customHeight="1" x14ac:dyDescent="0.3">
      <c r="A57" s="22"/>
      <c r="B57" s="23"/>
      <c r="C57" s="23"/>
      <c r="D57" s="23"/>
      <c r="E57" s="24"/>
      <c r="F57" s="17"/>
      <c r="G57" s="17"/>
      <c r="H57" s="142" t="s">
        <v>314</v>
      </c>
      <c r="I57" s="143"/>
      <c r="J57" s="144"/>
      <c r="K57" s="17"/>
    </row>
    <row r="58" spans="1:11" ht="10.95" customHeight="1" x14ac:dyDescent="0.3">
      <c r="A58" s="137" t="s">
        <v>0</v>
      </c>
      <c r="B58" s="138"/>
      <c r="C58" s="138"/>
      <c r="D58" s="138"/>
      <c r="E58" s="141" t="s">
        <v>118</v>
      </c>
      <c r="F58" s="14" t="s">
        <v>28</v>
      </c>
      <c r="G58" s="149" t="s">
        <v>30</v>
      </c>
      <c r="H58" s="145"/>
      <c r="I58" s="146"/>
      <c r="J58" s="147"/>
      <c r="K58" s="110" t="s">
        <v>32</v>
      </c>
    </row>
    <row r="59" spans="1:11" ht="10.95" customHeight="1" x14ac:dyDescent="0.3">
      <c r="A59" s="139"/>
      <c r="B59" s="140"/>
      <c r="C59" s="140"/>
      <c r="D59" s="140"/>
      <c r="E59" s="141"/>
      <c r="F59" s="14" t="s">
        <v>29</v>
      </c>
      <c r="G59" s="149"/>
      <c r="H59" s="14" t="s">
        <v>312</v>
      </c>
      <c r="I59" s="14" t="s">
        <v>313</v>
      </c>
      <c r="J59" s="148" t="s">
        <v>44</v>
      </c>
      <c r="K59" s="110" t="s">
        <v>311</v>
      </c>
    </row>
    <row r="60" spans="1:11" ht="10.95" customHeight="1" x14ac:dyDescent="0.3">
      <c r="A60" s="25"/>
      <c r="B60" s="26"/>
      <c r="C60" s="26"/>
      <c r="D60" s="26"/>
      <c r="E60" s="14"/>
      <c r="F60" s="14"/>
      <c r="G60" s="14" t="s">
        <v>31</v>
      </c>
      <c r="H60" s="14" t="s">
        <v>42</v>
      </c>
      <c r="I60" s="14" t="s">
        <v>43</v>
      </c>
      <c r="J60" s="141"/>
      <c r="K60" s="110"/>
    </row>
    <row r="61" spans="1:11" ht="10.95" customHeight="1" x14ac:dyDescent="0.3">
      <c r="A61" s="151" t="s">
        <v>303</v>
      </c>
      <c r="B61" s="152"/>
      <c r="C61" s="152"/>
      <c r="D61" s="153"/>
      <c r="E61" s="27" t="s">
        <v>304</v>
      </c>
      <c r="F61" s="27" t="s">
        <v>305</v>
      </c>
      <c r="G61" s="27" t="s">
        <v>306</v>
      </c>
      <c r="H61" s="27" t="s">
        <v>307</v>
      </c>
      <c r="I61" s="27" t="s">
        <v>308</v>
      </c>
      <c r="J61" s="27" t="s">
        <v>309</v>
      </c>
      <c r="K61" s="27" t="s">
        <v>310</v>
      </c>
    </row>
    <row r="62" spans="1:11" ht="15.9" customHeight="1" x14ac:dyDescent="0.3">
      <c r="A62" s="40" t="s">
        <v>52</v>
      </c>
      <c r="B62" s="41"/>
      <c r="C62" s="41"/>
      <c r="D62" s="42"/>
      <c r="E62" s="42"/>
      <c r="F62" s="17"/>
      <c r="G62" s="17"/>
      <c r="H62" s="17"/>
      <c r="I62" s="17"/>
      <c r="J62" s="17"/>
      <c r="K62" s="17"/>
    </row>
    <row r="63" spans="1:11" ht="15.9" customHeight="1" x14ac:dyDescent="0.3">
      <c r="A63" s="43"/>
      <c r="B63" s="44" t="s">
        <v>53</v>
      </c>
      <c r="C63" s="44"/>
      <c r="D63" s="45"/>
      <c r="E63" s="46" t="s">
        <v>119</v>
      </c>
      <c r="F63" s="47"/>
      <c r="G63" s="6"/>
      <c r="H63" s="6"/>
      <c r="I63" s="6"/>
      <c r="J63" s="6"/>
      <c r="K63" s="6"/>
    </row>
    <row r="64" spans="1:11" ht="15.9" customHeight="1" x14ac:dyDescent="0.3">
      <c r="A64" s="43"/>
      <c r="B64" s="44"/>
      <c r="C64" s="44"/>
      <c r="D64" s="45" t="s">
        <v>54</v>
      </c>
      <c r="E64" s="48" t="s">
        <v>120</v>
      </c>
      <c r="F64" s="47"/>
      <c r="G64" s="6">
        <v>26874641.16</v>
      </c>
      <c r="H64" s="6">
        <v>15119494</v>
      </c>
      <c r="I64" s="6">
        <v>17959814</v>
      </c>
      <c r="J64" s="6">
        <f>SUM(H64:I64)</f>
        <v>33079308</v>
      </c>
      <c r="K64" s="6">
        <v>33462348</v>
      </c>
    </row>
    <row r="65" spans="1:11" ht="15.9" customHeight="1" x14ac:dyDescent="0.3">
      <c r="A65" s="43"/>
      <c r="B65" s="44" t="s">
        <v>55</v>
      </c>
      <c r="C65" s="44"/>
      <c r="D65" s="45"/>
      <c r="E65" s="46" t="s">
        <v>121</v>
      </c>
      <c r="F65" s="47"/>
      <c r="G65" s="6"/>
      <c r="H65" s="6"/>
      <c r="I65" s="6"/>
      <c r="J65" s="6"/>
      <c r="K65" s="6"/>
    </row>
    <row r="66" spans="1:11" ht="15.9" customHeight="1" x14ac:dyDescent="0.3">
      <c r="A66" s="43"/>
      <c r="B66" s="44"/>
      <c r="C66" s="44"/>
      <c r="D66" s="45" t="s">
        <v>56</v>
      </c>
      <c r="E66" s="48" t="s">
        <v>122</v>
      </c>
      <c r="F66" s="47"/>
      <c r="G66" s="6">
        <v>2223000</v>
      </c>
      <c r="H66" s="6">
        <v>1116000</v>
      </c>
      <c r="I66" s="6">
        <v>1308000</v>
      </c>
      <c r="J66" s="6">
        <f>SUM(H66:I66)</f>
        <v>2424000</v>
      </c>
      <c r="K66" s="6">
        <v>2424000</v>
      </c>
    </row>
    <row r="67" spans="1:11" ht="15.9" customHeight="1" x14ac:dyDescent="0.3">
      <c r="A67" s="43"/>
      <c r="B67" s="44"/>
      <c r="C67" s="44"/>
      <c r="D67" s="45" t="s">
        <v>57</v>
      </c>
      <c r="E67" s="48" t="s">
        <v>123</v>
      </c>
      <c r="F67" s="47"/>
      <c r="G67" s="6">
        <v>1569459.7</v>
      </c>
      <c r="H67" s="6">
        <v>810000</v>
      </c>
      <c r="I67" s="6">
        <v>877500</v>
      </c>
      <c r="J67" s="6">
        <f>SUM(H67:I67)</f>
        <v>1687500</v>
      </c>
      <c r="K67" s="6">
        <v>1732500</v>
      </c>
    </row>
    <row r="68" spans="1:11" ht="15.9" customHeight="1" x14ac:dyDescent="0.3">
      <c r="A68" s="43"/>
      <c r="B68" s="44"/>
      <c r="C68" s="44"/>
      <c r="D68" s="45" t="s">
        <v>58</v>
      </c>
      <c r="E68" s="48" t="s">
        <v>124</v>
      </c>
      <c r="F68" s="47"/>
      <c r="G68" s="6">
        <v>1488459.7</v>
      </c>
      <c r="H68" s="6">
        <v>769500</v>
      </c>
      <c r="I68" s="6">
        <v>837000</v>
      </c>
      <c r="J68" s="6">
        <f>SUM(H68:I68)</f>
        <v>1606500</v>
      </c>
      <c r="K68" s="6">
        <v>1651500</v>
      </c>
    </row>
    <row r="69" spans="1:11" ht="15.9" customHeight="1" x14ac:dyDescent="0.3">
      <c r="A69" s="43"/>
      <c r="B69" s="44"/>
      <c r="C69" s="44"/>
      <c r="D69" s="45" t="s">
        <v>59</v>
      </c>
      <c r="E69" s="48" t="s">
        <v>125</v>
      </c>
      <c r="F69" s="47"/>
      <c r="G69" s="6">
        <v>564000</v>
      </c>
      <c r="H69" s="6">
        <v>558000</v>
      </c>
      <c r="I69" s="6">
        <v>48000</v>
      </c>
      <c r="J69" s="6">
        <f>SUM(H69:I69)</f>
        <v>606000</v>
      </c>
      <c r="K69" s="6">
        <v>606000</v>
      </c>
    </row>
    <row r="70" spans="1:11" ht="15.9" customHeight="1" x14ac:dyDescent="0.3">
      <c r="A70" s="43"/>
      <c r="B70" s="44"/>
      <c r="C70" s="44"/>
      <c r="D70" s="49" t="s">
        <v>60</v>
      </c>
      <c r="E70" s="48" t="s">
        <v>126</v>
      </c>
      <c r="F70" s="47"/>
      <c r="G70" s="6">
        <v>217800</v>
      </c>
      <c r="H70" s="6">
        <v>108900</v>
      </c>
      <c r="I70" s="6">
        <v>108900</v>
      </c>
      <c r="J70" s="6">
        <v>198000</v>
      </c>
      <c r="K70" s="6">
        <v>180000</v>
      </c>
    </row>
    <row r="71" spans="1:11" ht="15.9" customHeight="1" x14ac:dyDescent="0.3">
      <c r="A71" s="43"/>
      <c r="B71" s="44"/>
      <c r="C71" s="44"/>
      <c r="D71" s="49" t="s">
        <v>61</v>
      </c>
      <c r="E71" s="48" t="s">
        <v>127</v>
      </c>
      <c r="F71" s="47"/>
      <c r="G71" s="6">
        <v>0</v>
      </c>
      <c r="H71" s="6">
        <v>0</v>
      </c>
      <c r="I71" s="6">
        <v>19800</v>
      </c>
      <c r="J71" s="6">
        <f>SUM(H71:I71)</f>
        <v>19800</v>
      </c>
      <c r="K71" s="6">
        <v>18000</v>
      </c>
    </row>
    <row r="72" spans="1:11" ht="15.9" customHeight="1" x14ac:dyDescent="0.3">
      <c r="A72" s="43"/>
      <c r="B72" s="44"/>
      <c r="C72" s="44"/>
      <c r="D72" s="49" t="s">
        <v>261</v>
      </c>
      <c r="E72" s="48" t="s">
        <v>262</v>
      </c>
      <c r="F72" s="47"/>
      <c r="G72" s="6">
        <v>0</v>
      </c>
      <c r="H72" s="6">
        <v>0</v>
      </c>
      <c r="I72" s="6">
        <v>0</v>
      </c>
      <c r="J72" s="6">
        <f t="shared" ref="J72:J78" si="0">SUM(H72:I72)</f>
        <v>0</v>
      </c>
      <c r="K72" s="6">
        <v>0</v>
      </c>
    </row>
    <row r="73" spans="1:11" ht="15.9" customHeight="1" x14ac:dyDescent="0.3">
      <c r="A73" s="43"/>
      <c r="B73" s="44"/>
      <c r="C73" s="44"/>
      <c r="D73" s="49" t="s">
        <v>62</v>
      </c>
      <c r="E73" s="48" t="s">
        <v>128</v>
      </c>
      <c r="F73" s="47"/>
      <c r="G73" s="6">
        <v>653988.22</v>
      </c>
      <c r="H73" s="6">
        <v>259849.3</v>
      </c>
      <c r="I73" s="6">
        <v>471156.7</v>
      </c>
      <c r="J73" s="6">
        <f t="shared" si="0"/>
        <v>731006</v>
      </c>
      <c r="K73" s="6">
        <v>662825</v>
      </c>
    </row>
    <row r="74" spans="1:11" ht="15.9" customHeight="1" x14ac:dyDescent="0.3">
      <c r="A74" s="43"/>
      <c r="B74" s="44"/>
      <c r="C74" s="44"/>
      <c r="D74" s="49" t="s">
        <v>63</v>
      </c>
      <c r="E74" s="48" t="s">
        <v>129</v>
      </c>
      <c r="F74" s="47"/>
      <c r="G74" s="6">
        <v>202504.31</v>
      </c>
      <c r="H74" s="6">
        <v>25000</v>
      </c>
      <c r="I74" s="6">
        <v>35000</v>
      </c>
      <c r="J74" s="6">
        <f t="shared" si="0"/>
        <v>60000</v>
      </c>
      <c r="K74" s="6">
        <v>75000</v>
      </c>
    </row>
    <row r="75" spans="1:11" ht="15.9" customHeight="1" x14ac:dyDescent="0.3">
      <c r="A75" s="43"/>
      <c r="B75" s="44"/>
      <c r="C75" s="44"/>
      <c r="D75" s="49" t="s">
        <v>64</v>
      </c>
      <c r="E75" s="48" t="s">
        <v>130</v>
      </c>
      <c r="F75" s="47"/>
      <c r="G75" s="6">
        <v>326834.21000000002</v>
      </c>
      <c r="H75" s="6">
        <v>58669.96</v>
      </c>
      <c r="I75" s="6">
        <v>91330.04</v>
      </c>
      <c r="J75" s="6">
        <f t="shared" si="0"/>
        <v>150000</v>
      </c>
      <c r="K75" s="6">
        <v>150000</v>
      </c>
    </row>
    <row r="76" spans="1:11" ht="15.9" customHeight="1" x14ac:dyDescent="0.3">
      <c r="A76" s="43"/>
      <c r="B76" s="44"/>
      <c r="C76" s="44"/>
      <c r="D76" s="45" t="s">
        <v>65</v>
      </c>
      <c r="E76" s="48" t="s">
        <v>131</v>
      </c>
      <c r="F76" s="47"/>
      <c r="G76" s="6">
        <v>2285663</v>
      </c>
      <c r="H76" s="6">
        <v>0</v>
      </c>
      <c r="I76" s="6">
        <v>2756589</v>
      </c>
      <c r="J76" s="6">
        <f t="shared" si="0"/>
        <v>2756589</v>
      </c>
      <c r="K76" s="6">
        <v>2788529</v>
      </c>
    </row>
    <row r="77" spans="1:11" ht="15.9" customHeight="1" x14ac:dyDescent="0.3">
      <c r="A77" s="43"/>
      <c r="B77" s="44"/>
      <c r="C77" s="44"/>
      <c r="D77" s="45" t="s">
        <v>66</v>
      </c>
      <c r="E77" s="48" t="s">
        <v>131</v>
      </c>
      <c r="F77" s="47"/>
      <c r="G77" s="6">
        <v>2220235</v>
      </c>
      <c r="H77" s="6">
        <v>2507539</v>
      </c>
      <c r="I77" s="6">
        <v>249050</v>
      </c>
      <c r="J77" s="6">
        <f t="shared" si="0"/>
        <v>2756589</v>
      </c>
      <c r="K77" s="6">
        <v>2788529</v>
      </c>
    </row>
    <row r="78" spans="1:11" ht="15.9" customHeight="1" x14ac:dyDescent="0.3">
      <c r="A78" s="43"/>
      <c r="B78" s="44"/>
      <c r="C78" s="44"/>
      <c r="D78" s="45" t="s">
        <v>67</v>
      </c>
      <c r="E78" s="48" t="s">
        <v>132</v>
      </c>
      <c r="F78" s="47"/>
      <c r="G78" s="6">
        <v>470000</v>
      </c>
      <c r="H78" s="6">
        <v>0</v>
      </c>
      <c r="I78" s="6">
        <v>505000</v>
      </c>
      <c r="J78" s="6">
        <f t="shared" si="0"/>
        <v>505000</v>
      </c>
      <c r="K78" s="6">
        <v>505000</v>
      </c>
    </row>
    <row r="79" spans="1:11" ht="15.9" customHeight="1" x14ac:dyDescent="0.3">
      <c r="A79" s="43"/>
      <c r="B79" s="44" t="s">
        <v>68</v>
      </c>
      <c r="C79" s="44"/>
      <c r="D79" s="45"/>
      <c r="E79" s="46" t="s">
        <v>133</v>
      </c>
      <c r="F79" s="47"/>
      <c r="G79" s="6"/>
      <c r="H79" s="6"/>
      <c r="I79" s="6"/>
      <c r="J79" s="6"/>
      <c r="K79" s="6"/>
    </row>
    <row r="80" spans="1:11" ht="15.9" customHeight="1" x14ac:dyDescent="0.3">
      <c r="A80" s="43"/>
      <c r="B80" s="44"/>
      <c r="C80" s="44"/>
      <c r="D80" s="49" t="s">
        <v>69</v>
      </c>
      <c r="E80" s="50" t="s">
        <v>134</v>
      </c>
      <c r="F80" s="47"/>
      <c r="G80" s="6">
        <v>3210058.6</v>
      </c>
      <c r="H80" s="6">
        <v>1811999.44</v>
      </c>
      <c r="I80" s="6">
        <v>2135551.56</v>
      </c>
      <c r="J80" s="6">
        <f>SUM(H80:I80)</f>
        <v>3947551</v>
      </c>
      <c r="K80" s="6">
        <v>4015530</v>
      </c>
    </row>
    <row r="81" spans="1:11" ht="15.9" customHeight="1" x14ac:dyDescent="0.3">
      <c r="A81" s="43"/>
      <c r="B81" s="44"/>
      <c r="C81" s="44"/>
      <c r="D81" s="49" t="s">
        <v>70</v>
      </c>
      <c r="E81" s="50" t="s">
        <v>135</v>
      </c>
      <c r="F81" s="47"/>
      <c r="G81" s="6">
        <v>111000</v>
      </c>
      <c r="H81" s="6">
        <v>55800</v>
      </c>
      <c r="I81" s="6">
        <v>65400</v>
      </c>
      <c r="J81" s="6">
        <f>SUM(H81:I81)</f>
        <v>121200</v>
      </c>
      <c r="K81" s="6">
        <v>121200</v>
      </c>
    </row>
    <row r="82" spans="1:11" ht="15.9" customHeight="1" x14ac:dyDescent="0.3">
      <c r="A82" s="43"/>
      <c r="B82" s="44"/>
      <c r="C82" s="44"/>
      <c r="D82" s="49" t="s">
        <v>71</v>
      </c>
      <c r="E82" s="50" t="s">
        <v>136</v>
      </c>
      <c r="F82" s="47"/>
      <c r="G82" s="6">
        <v>299299.45</v>
      </c>
      <c r="H82" s="6">
        <v>156989.54999999999</v>
      </c>
      <c r="I82" s="6">
        <v>284874.45</v>
      </c>
      <c r="J82" s="6">
        <f>SUM(H82:I82)</f>
        <v>441864</v>
      </c>
      <c r="K82" s="6">
        <v>394169</v>
      </c>
    </row>
    <row r="83" spans="1:11" ht="15.9" customHeight="1" x14ac:dyDescent="0.3">
      <c r="A83" s="43"/>
      <c r="B83" s="44"/>
      <c r="C83" s="44"/>
      <c r="D83" s="49" t="s">
        <v>72</v>
      </c>
      <c r="E83" s="50" t="s">
        <v>137</v>
      </c>
      <c r="F83" s="47"/>
      <c r="G83" s="6">
        <v>107246.77</v>
      </c>
      <c r="H83" s="6">
        <v>54601.14</v>
      </c>
      <c r="I83" s="6">
        <v>64122.86</v>
      </c>
      <c r="J83" s="6">
        <f>SUM(H83:I83)</f>
        <v>118724</v>
      </c>
      <c r="K83" s="6">
        <v>121200</v>
      </c>
    </row>
    <row r="84" spans="1:11" ht="15.9" customHeight="1" x14ac:dyDescent="0.3">
      <c r="A84" s="43"/>
      <c r="B84" s="51" t="s">
        <v>73</v>
      </c>
      <c r="C84" s="51"/>
      <c r="D84" s="49"/>
      <c r="E84" s="46" t="s">
        <v>138</v>
      </c>
      <c r="F84" s="47"/>
      <c r="G84" s="6"/>
      <c r="H84" s="6"/>
      <c r="J84" s="6"/>
      <c r="K84" s="6"/>
    </row>
    <row r="85" spans="1:11" ht="15.9" customHeight="1" x14ac:dyDescent="0.3">
      <c r="A85" s="43"/>
      <c r="B85" s="44"/>
      <c r="C85" s="44"/>
      <c r="D85" s="49" t="s">
        <v>73</v>
      </c>
      <c r="E85" s="50" t="s">
        <v>137</v>
      </c>
      <c r="F85" s="47"/>
      <c r="G85" s="6">
        <v>2288002.17</v>
      </c>
      <c r="H85" s="6">
        <v>0</v>
      </c>
      <c r="I85" s="6">
        <v>0</v>
      </c>
      <c r="J85" s="6">
        <f>SUM(H85:I85)</f>
        <v>0</v>
      </c>
      <c r="K85" s="6">
        <v>0</v>
      </c>
    </row>
    <row r="86" spans="1:11" ht="15.9" customHeight="1" x14ac:dyDescent="0.3">
      <c r="A86" s="43"/>
      <c r="B86" s="44"/>
      <c r="C86" s="44"/>
      <c r="D86" s="45" t="s">
        <v>74</v>
      </c>
      <c r="E86" s="45"/>
      <c r="F86" s="47"/>
      <c r="G86" s="6">
        <v>470000</v>
      </c>
      <c r="H86" s="6">
        <v>0</v>
      </c>
      <c r="I86" s="6">
        <v>505000</v>
      </c>
      <c r="J86" s="6">
        <f>SUM(H86:I86)</f>
        <v>505000</v>
      </c>
      <c r="K86" s="6">
        <v>505000</v>
      </c>
    </row>
    <row r="87" spans="1:11" ht="15.9" customHeight="1" x14ac:dyDescent="0.3">
      <c r="A87" s="52"/>
      <c r="B87" s="53" t="s">
        <v>75</v>
      </c>
      <c r="C87" s="53"/>
      <c r="D87" s="54"/>
      <c r="E87" s="54"/>
      <c r="F87" s="55"/>
      <c r="G87" s="13">
        <f>SUM(G64:G86)</f>
        <v>45582192.290000014</v>
      </c>
      <c r="H87" s="13">
        <f>SUM(H64:H86)</f>
        <v>23412342.390000004</v>
      </c>
      <c r="I87" s="13">
        <f>SUM(I64:I86)</f>
        <v>28322088.609999996</v>
      </c>
      <c r="J87" s="13">
        <f>SUM(J64:J86)</f>
        <v>51714631</v>
      </c>
      <c r="K87" s="13">
        <f>SUM(K64:K86)</f>
        <v>52201330</v>
      </c>
    </row>
    <row r="88" spans="1:11" x14ac:dyDescent="0.3">
      <c r="G88" s="16" t="s">
        <v>350</v>
      </c>
    </row>
    <row r="93" spans="1:11" x14ac:dyDescent="0.3">
      <c r="A93" s="20" t="s">
        <v>401</v>
      </c>
    </row>
    <row r="94" spans="1:11" ht="13.05" customHeight="1" x14ac:dyDescent="0.35">
      <c r="A94" s="20" t="s">
        <v>397</v>
      </c>
      <c r="K94" s="21" t="s">
        <v>269</v>
      </c>
    </row>
    <row r="95" spans="1:11" ht="13.05" customHeight="1" x14ac:dyDescent="0.3">
      <c r="A95" s="22"/>
      <c r="B95" s="23"/>
      <c r="C95" s="23"/>
      <c r="D95" s="23"/>
      <c r="E95" s="24"/>
      <c r="F95" s="17"/>
      <c r="G95" s="17"/>
      <c r="H95" s="142" t="s">
        <v>314</v>
      </c>
      <c r="I95" s="143"/>
      <c r="J95" s="144"/>
      <c r="K95" s="17"/>
    </row>
    <row r="96" spans="1:11" ht="13.05" customHeight="1" x14ac:dyDescent="0.3">
      <c r="A96" s="137" t="s">
        <v>0</v>
      </c>
      <c r="B96" s="138"/>
      <c r="C96" s="138"/>
      <c r="D96" s="138"/>
      <c r="E96" s="141" t="s">
        <v>118</v>
      </c>
      <c r="F96" s="14" t="s">
        <v>28</v>
      </c>
      <c r="G96" s="149" t="s">
        <v>30</v>
      </c>
      <c r="H96" s="145"/>
      <c r="I96" s="146"/>
      <c r="J96" s="147"/>
      <c r="K96" s="110" t="s">
        <v>32</v>
      </c>
    </row>
    <row r="97" spans="1:11" ht="13.05" customHeight="1" x14ac:dyDescent="0.3">
      <c r="A97" s="139"/>
      <c r="B97" s="140"/>
      <c r="C97" s="140"/>
      <c r="D97" s="140"/>
      <c r="E97" s="141"/>
      <c r="F97" s="14" t="s">
        <v>29</v>
      </c>
      <c r="G97" s="149"/>
      <c r="H97" s="14" t="s">
        <v>312</v>
      </c>
      <c r="I97" s="14" t="s">
        <v>313</v>
      </c>
      <c r="J97" s="148" t="s">
        <v>44</v>
      </c>
      <c r="K97" s="110" t="s">
        <v>311</v>
      </c>
    </row>
    <row r="98" spans="1:11" ht="13.05" customHeight="1" x14ac:dyDescent="0.3">
      <c r="A98" s="25"/>
      <c r="B98" s="26"/>
      <c r="C98" s="26"/>
      <c r="D98" s="26"/>
      <c r="E98" s="14"/>
      <c r="F98" s="14"/>
      <c r="G98" s="14" t="s">
        <v>31</v>
      </c>
      <c r="H98" s="14" t="s">
        <v>42</v>
      </c>
      <c r="I98" s="14" t="s">
        <v>43</v>
      </c>
      <c r="J98" s="141"/>
      <c r="K98" s="110"/>
    </row>
    <row r="99" spans="1:11" ht="13.05" customHeight="1" x14ac:dyDescent="0.3">
      <c r="A99" s="151" t="s">
        <v>303</v>
      </c>
      <c r="B99" s="152"/>
      <c r="C99" s="152"/>
      <c r="D99" s="153"/>
      <c r="E99" s="27" t="s">
        <v>304</v>
      </c>
      <c r="F99" s="27" t="s">
        <v>305</v>
      </c>
      <c r="G99" s="27" t="s">
        <v>306</v>
      </c>
      <c r="H99" s="27" t="s">
        <v>307</v>
      </c>
      <c r="I99" s="27" t="s">
        <v>308</v>
      </c>
      <c r="J99" s="27" t="s">
        <v>309</v>
      </c>
      <c r="K99" s="27" t="s">
        <v>310</v>
      </c>
    </row>
    <row r="100" spans="1:11" ht="12" customHeight="1" x14ac:dyDescent="0.3">
      <c r="A100" s="40" t="s">
        <v>76</v>
      </c>
      <c r="B100" s="56"/>
      <c r="C100" s="57"/>
      <c r="D100" s="57"/>
      <c r="E100" s="58"/>
      <c r="F100" s="17"/>
      <c r="G100" s="17"/>
      <c r="H100" s="17"/>
      <c r="I100" s="17"/>
      <c r="J100" s="17"/>
      <c r="K100" s="17"/>
    </row>
    <row r="101" spans="1:11" ht="12" customHeight="1" x14ac:dyDescent="0.3">
      <c r="A101" s="59"/>
      <c r="B101" s="44" t="s">
        <v>77</v>
      </c>
      <c r="C101" s="44"/>
      <c r="D101" s="44"/>
      <c r="E101" s="46" t="s">
        <v>139</v>
      </c>
      <c r="F101" s="47"/>
      <c r="G101" s="6"/>
      <c r="H101" s="6"/>
      <c r="I101" s="6"/>
      <c r="J101" s="6"/>
      <c r="K101" s="6"/>
    </row>
    <row r="102" spans="1:11" ht="12" customHeight="1" x14ac:dyDescent="0.3">
      <c r="A102" s="59"/>
      <c r="B102" s="51"/>
      <c r="C102" s="44" t="s">
        <v>77</v>
      </c>
      <c r="D102" s="60"/>
      <c r="E102" s="50" t="s">
        <v>140</v>
      </c>
      <c r="F102" s="47"/>
      <c r="G102" s="6">
        <v>1888894.17</v>
      </c>
      <c r="H102" s="6">
        <v>754045.57</v>
      </c>
      <c r="I102" s="6">
        <v>1344354.43</v>
      </c>
      <c r="J102" s="6">
        <f>SUM(H102:I102)</f>
        <v>2098400</v>
      </c>
      <c r="K102" s="109">
        <v>2958000</v>
      </c>
    </row>
    <row r="103" spans="1:11" ht="12" customHeight="1" x14ac:dyDescent="0.3">
      <c r="A103" s="59"/>
      <c r="B103" s="51"/>
      <c r="C103" s="44" t="s">
        <v>78</v>
      </c>
      <c r="D103" s="60"/>
      <c r="E103" s="50" t="s">
        <v>141</v>
      </c>
      <c r="F103" s="47"/>
      <c r="G103" s="6">
        <v>2500</v>
      </c>
      <c r="H103" s="6">
        <v>0</v>
      </c>
      <c r="I103" s="6">
        <v>20000</v>
      </c>
      <c r="J103" s="6">
        <f>SUM(H103:I103)</f>
        <v>20000</v>
      </c>
      <c r="K103" s="109">
        <v>20000</v>
      </c>
    </row>
    <row r="104" spans="1:11" ht="12" customHeight="1" x14ac:dyDescent="0.3">
      <c r="A104" s="59"/>
      <c r="B104" s="51"/>
      <c r="C104" s="44" t="s">
        <v>79</v>
      </c>
      <c r="D104" s="60"/>
      <c r="E104" s="50" t="s">
        <v>142</v>
      </c>
      <c r="F104" s="47"/>
      <c r="G104" s="6">
        <v>0</v>
      </c>
      <c r="H104" s="6">
        <v>0</v>
      </c>
      <c r="I104" s="6">
        <v>25000</v>
      </c>
      <c r="J104" s="6">
        <f>SUM(H104:I104)</f>
        <v>25000</v>
      </c>
      <c r="K104" s="109">
        <v>30000</v>
      </c>
    </row>
    <row r="105" spans="1:11" ht="12" customHeight="1" x14ac:dyDescent="0.3">
      <c r="A105" s="59"/>
      <c r="B105" s="51"/>
      <c r="C105" s="44" t="s">
        <v>80</v>
      </c>
      <c r="D105" s="60"/>
      <c r="E105" s="50" t="s">
        <v>143</v>
      </c>
      <c r="F105" s="47"/>
      <c r="G105" s="6">
        <v>38240</v>
      </c>
      <c r="H105" s="6">
        <v>3520</v>
      </c>
      <c r="I105" s="6">
        <v>16480</v>
      </c>
      <c r="J105" s="6">
        <f t="shared" ref="J105:J113" si="1">SUM(H105:I105)</f>
        <v>20000</v>
      </c>
      <c r="K105" s="109">
        <v>20000</v>
      </c>
    </row>
    <row r="106" spans="1:11" ht="12" customHeight="1" x14ac:dyDescent="0.3">
      <c r="A106" s="59"/>
      <c r="B106" s="51"/>
      <c r="C106" s="44" t="s">
        <v>81</v>
      </c>
      <c r="D106" s="60"/>
      <c r="E106" s="50" t="s">
        <v>144</v>
      </c>
      <c r="F106" s="47"/>
      <c r="G106" s="6">
        <v>24860</v>
      </c>
      <c r="H106" s="6">
        <v>0</v>
      </c>
      <c r="I106" s="6">
        <v>25000</v>
      </c>
      <c r="J106" s="6">
        <f t="shared" si="1"/>
        <v>25000</v>
      </c>
      <c r="K106" s="109">
        <v>25000</v>
      </c>
    </row>
    <row r="107" spans="1:11" ht="12" customHeight="1" x14ac:dyDescent="0.3">
      <c r="A107" s="59"/>
      <c r="B107" s="51"/>
      <c r="C107" s="61" t="s">
        <v>82</v>
      </c>
      <c r="D107" s="60"/>
      <c r="E107" s="50" t="s">
        <v>145</v>
      </c>
      <c r="F107" s="47"/>
      <c r="G107" s="6">
        <v>5000</v>
      </c>
      <c r="H107" s="6">
        <v>0</v>
      </c>
      <c r="I107" s="6">
        <v>5000</v>
      </c>
      <c r="J107" s="6">
        <f>SUM(H107:I107)</f>
        <v>5000</v>
      </c>
      <c r="K107" s="109">
        <v>5000</v>
      </c>
    </row>
    <row r="108" spans="1:11" ht="12" customHeight="1" x14ac:dyDescent="0.3">
      <c r="A108" s="59"/>
      <c r="B108" s="51"/>
      <c r="C108" s="61" t="s">
        <v>83</v>
      </c>
      <c r="D108" s="60"/>
      <c r="E108" s="50" t="s">
        <v>146</v>
      </c>
      <c r="F108" s="47"/>
      <c r="G108" s="6">
        <v>65944</v>
      </c>
      <c r="H108" s="6">
        <v>24660</v>
      </c>
      <c r="I108" s="6">
        <v>55340</v>
      </c>
      <c r="J108" s="6">
        <f>SUM(H108:I108)</f>
        <v>80000</v>
      </c>
      <c r="K108" s="109">
        <v>100000</v>
      </c>
    </row>
    <row r="109" spans="1:11" ht="12" customHeight="1" x14ac:dyDescent="0.3">
      <c r="A109" s="59"/>
      <c r="B109" s="51"/>
      <c r="C109" s="61" t="s">
        <v>322</v>
      </c>
      <c r="D109" s="60"/>
      <c r="E109" s="50" t="s">
        <v>330</v>
      </c>
      <c r="F109" s="47"/>
      <c r="G109" s="6">
        <v>0</v>
      </c>
      <c r="H109" s="6">
        <v>0</v>
      </c>
      <c r="I109" s="6">
        <v>0</v>
      </c>
      <c r="J109" s="6">
        <f t="shared" si="1"/>
        <v>0</v>
      </c>
      <c r="K109" s="109">
        <v>20000</v>
      </c>
    </row>
    <row r="110" spans="1:11" ht="12" customHeight="1" x14ac:dyDescent="0.3">
      <c r="A110" s="59"/>
      <c r="B110" s="51"/>
      <c r="C110" s="61" t="s">
        <v>321</v>
      </c>
      <c r="D110" s="60"/>
      <c r="E110" s="50" t="s">
        <v>331</v>
      </c>
      <c r="F110" s="47"/>
      <c r="G110" s="6">
        <v>13355</v>
      </c>
      <c r="H110" s="6">
        <v>12500</v>
      </c>
      <c r="I110" s="6">
        <v>20000</v>
      </c>
      <c r="J110" s="6">
        <f>SUM(H110:I110)</f>
        <v>32500</v>
      </c>
      <c r="K110" s="109">
        <v>0</v>
      </c>
    </row>
    <row r="111" spans="1:11" ht="12" customHeight="1" x14ac:dyDescent="0.3">
      <c r="A111" s="59"/>
      <c r="B111" s="51"/>
      <c r="C111" s="61" t="s">
        <v>351</v>
      </c>
      <c r="D111" s="60"/>
      <c r="E111" s="50" t="s">
        <v>352</v>
      </c>
      <c r="F111" s="47"/>
      <c r="G111" s="6">
        <v>0</v>
      </c>
      <c r="H111" s="6">
        <v>0</v>
      </c>
      <c r="I111" s="6">
        <v>0</v>
      </c>
      <c r="J111" s="6">
        <v>0</v>
      </c>
      <c r="K111" s="109">
        <v>180000</v>
      </c>
    </row>
    <row r="112" spans="1:11" ht="12" customHeight="1" x14ac:dyDescent="0.3">
      <c r="A112" s="59"/>
      <c r="B112" s="51"/>
      <c r="C112" s="61" t="s">
        <v>386</v>
      </c>
      <c r="D112" s="60"/>
      <c r="E112" s="50" t="s">
        <v>387</v>
      </c>
      <c r="F112" s="47"/>
      <c r="G112" s="6">
        <v>0</v>
      </c>
      <c r="H112" s="6">
        <v>0</v>
      </c>
      <c r="I112" s="6">
        <v>0</v>
      </c>
      <c r="J112" s="6">
        <v>0</v>
      </c>
      <c r="K112" s="109">
        <v>10000</v>
      </c>
    </row>
    <row r="113" spans="1:11" ht="12" customHeight="1" x14ac:dyDescent="0.3">
      <c r="A113" s="59"/>
      <c r="B113" s="44" t="s">
        <v>84</v>
      </c>
      <c r="C113" s="44"/>
      <c r="D113" s="44"/>
      <c r="E113" s="46" t="s">
        <v>147</v>
      </c>
      <c r="F113" s="47"/>
      <c r="G113" s="6">
        <v>0</v>
      </c>
      <c r="H113" s="6">
        <v>0</v>
      </c>
      <c r="I113" s="6">
        <v>0</v>
      </c>
      <c r="J113" s="6">
        <f t="shared" si="1"/>
        <v>0</v>
      </c>
      <c r="K113" s="6">
        <v>0</v>
      </c>
    </row>
    <row r="114" spans="1:11" ht="12" customHeight="1" x14ac:dyDescent="0.3">
      <c r="A114" s="59"/>
      <c r="B114" s="51"/>
      <c r="C114" s="44" t="s">
        <v>85</v>
      </c>
      <c r="D114" s="60"/>
      <c r="E114" s="50" t="s">
        <v>148</v>
      </c>
      <c r="F114" s="47"/>
      <c r="G114" s="6">
        <v>3069916.82</v>
      </c>
      <c r="H114" s="6">
        <v>1787909.39</v>
      </c>
      <c r="I114" s="6">
        <v>1392090.61</v>
      </c>
      <c r="J114" s="6">
        <f>SUM(H114:I114)</f>
        <v>3180000</v>
      </c>
      <c r="K114" s="109">
        <v>5195604.3</v>
      </c>
    </row>
    <row r="115" spans="1:11" ht="12" customHeight="1" x14ac:dyDescent="0.3">
      <c r="A115" s="59"/>
      <c r="B115" s="51"/>
      <c r="C115" s="44" t="s">
        <v>86</v>
      </c>
      <c r="D115" s="60"/>
      <c r="E115" s="50" t="s">
        <v>149</v>
      </c>
      <c r="F115" s="47"/>
      <c r="G115" s="6">
        <v>27140</v>
      </c>
      <c r="H115" s="6">
        <v>0</v>
      </c>
      <c r="I115" s="6">
        <v>10000</v>
      </c>
      <c r="J115" s="6">
        <f>SUM(H115:I115)</f>
        <v>10000</v>
      </c>
      <c r="K115" s="109">
        <v>15000</v>
      </c>
    </row>
    <row r="116" spans="1:11" ht="12" customHeight="1" x14ac:dyDescent="0.3">
      <c r="A116" s="59"/>
      <c r="B116" s="51"/>
      <c r="C116" s="44" t="s">
        <v>87</v>
      </c>
      <c r="D116" s="60"/>
      <c r="E116" s="50" t="s">
        <v>150</v>
      </c>
      <c r="F116" s="47"/>
      <c r="G116" s="6">
        <v>0</v>
      </c>
      <c r="H116" s="6">
        <v>0</v>
      </c>
      <c r="I116" s="6">
        <v>25000</v>
      </c>
      <c r="J116" s="6">
        <f t="shared" ref="J116:J118" si="2">SUM(H116:I116)</f>
        <v>25000</v>
      </c>
      <c r="K116" s="109">
        <v>30000</v>
      </c>
    </row>
    <row r="117" spans="1:11" ht="12" customHeight="1" x14ac:dyDescent="0.3">
      <c r="A117" s="59"/>
      <c r="B117" s="51"/>
      <c r="C117" s="44" t="s">
        <v>88</v>
      </c>
      <c r="D117" s="60"/>
      <c r="E117" s="50" t="s">
        <v>151</v>
      </c>
      <c r="F117" s="47"/>
      <c r="G117" s="6">
        <v>22000</v>
      </c>
      <c r="H117" s="6">
        <v>0</v>
      </c>
      <c r="I117" s="6">
        <v>25000</v>
      </c>
      <c r="J117" s="6">
        <f t="shared" si="2"/>
        <v>25000</v>
      </c>
      <c r="K117" s="109">
        <v>25000</v>
      </c>
    </row>
    <row r="118" spans="1:11" ht="12" customHeight="1" x14ac:dyDescent="0.3">
      <c r="A118" s="59"/>
      <c r="B118" s="51"/>
      <c r="C118" s="44" t="s">
        <v>89</v>
      </c>
      <c r="D118" s="60"/>
      <c r="E118" s="50" t="s">
        <v>152</v>
      </c>
      <c r="F118" s="47"/>
      <c r="G118" s="6">
        <v>0</v>
      </c>
      <c r="H118" s="6">
        <v>0</v>
      </c>
      <c r="I118" s="6">
        <v>20000</v>
      </c>
      <c r="J118" s="6">
        <f t="shared" si="2"/>
        <v>20000</v>
      </c>
      <c r="K118" s="109">
        <v>25000</v>
      </c>
    </row>
    <row r="119" spans="1:11" ht="12" customHeight="1" x14ac:dyDescent="0.3">
      <c r="A119" s="59"/>
      <c r="B119" s="44" t="s">
        <v>90</v>
      </c>
      <c r="C119" s="44"/>
      <c r="D119" s="44"/>
      <c r="E119" s="46" t="s">
        <v>287</v>
      </c>
      <c r="F119" s="47"/>
      <c r="G119" s="6">
        <v>826493.18</v>
      </c>
      <c r="H119" s="6">
        <v>478116.32</v>
      </c>
      <c r="I119" s="6">
        <v>511883.68</v>
      </c>
      <c r="J119" s="6">
        <f>SUM(H119:I119)</f>
        <v>990000</v>
      </c>
      <c r="K119" s="109">
        <v>1150000</v>
      </c>
    </row>
    <row r="120" spans="1:11" ht="12" customHeight="1" x14ac:dyDescent="0.3">
      <c r="A120" s="59"/>
      <c r="B120" s="51"/>
      <c r="C120" s="44" t="s">
        <v>91</v>
      </c>
      <c r="D120" s="60"/>
      <c r="E120" s="50" t="s">
        <v>288</v>
      </c>
      <c r="F120" s="47"/>
      <c r="G120" s="6">
        <v>4980</v>
      </c>
      <c r="H120" s="6">
        <v>620</v>
      </c>
      <c r="I120" s="6">
        <v>9380</v>
      </c>
      <c r="J120" s="6">
        <f>SUM(H120:I120)</f>
        <v>10000</v>
      </c>
      <c r="K120" s="109">
        <v>10000</v>
      </c>
    </row>
    <row r="121" spans="1:11" ht="12" customHeight="1" x14ac:dyDescent="0.3">
      <c r="A121" s="59"/>
      <c r="B121" s="51"/>
      <c r="C121" s="44" t="s">
        <v>353</v>
      </c>
      <c r="D121" s="60"/>
      <c r="E121" s="50" t="s">
        <v>289</v>
      </c>
      <c r="F121" s="47"/>
      <c r="G121" s="6">
        <v>0</v>
      </c>
      <c r="H121" s="6">
        <v>0</v>
      </c>
      <c r="I121" s="6">
        <v>0</v>
      </c>
      <c r="J121" s="6">
        <f>SUM(H121:I121)</f>
        <v>0</v>
      </c>
      <c r="K121" s="109">
        <v>5000</v>
      </c>
    </row>
    <row r="122" spans="1:11" ht="12" customHeight="1" x14ac:dyDescent="0.3">
      <c r="A122" s="59"/>
      <c r="B122" s="51"/>
      <c r="C122" s="44" t="s">
        <v>92</v>
      </c>
      <c r="D122" s="60"/>
      <c r="E122" s="50" t="s">
        <v>290</v>
      </c>
      <c r="F122" s="47"/>
      <c r="G122" s="6">
        <v>0</v>
      </c>
      <c r="H122" s="6">
        <v>0</v>
      </c>
      <c r="I122" s="6">
        <v>10000</v>
      </c>
      <c r="J122" s="6">
        <f t="shared" ref="J122:J124" si="3">SUM(H122:I122)</f>
        <v>10000</v>
      </c>
      <c r="K122" s="109">
        <v>10000</v>
      </c>
    </row>
    <row r="123" spans="1:11" ht="12" customHeight="1" x14ac:dyDescent="0.3">
      <c r="A123" s="59"/>
      <c r="B123" s="51"/>
      <c r="C123" s="44" t="s">
        <v>93</v>
      </c>
      <c r="D123" s="60"/>
      <c r="E123" s="50" t="s">
        <v>291</v>
      </c>
      <c r="F123" s="47"/>
      <c r="G123" s="6">
        <v>9850</v>
      </c>
      <c r="H123" s="6">
        <v>375</v>
      </c>
      <c r="I123" s="6">
        <v>24625</v>
      </c>
      <c r="J123" s="6">
        <f>SUM(H123:I123)</f>
        <v>25000</v>
      </c>
      <c r="K123" s="109">
        <v>25000</v>
      </c>
    </row>
    <row r="124" spans="1:11" ht="12" customHeight="1" x14ac:dyDescent="0.3">
      <c r="A124" s="59"/>
      <c r="B124" s="51"/>
      <c r="C124" s="44" t="s">
        <v>94</v>
      </c>
      <c r="D124" s="60"/>
      <c r="E124" s="50" t="s">
        <v>388</v>
      </c>
      <c r="F124" s="47"/>
      <c r="G124" s="6">
        <v>0</v>
      </c>
      <c r="H124" s="6">
        <v>0</v>
      </c>
      <c r="I124" s="6">
        <v>20000</v>
      </c>
      <c r="J124" s="6">
        <f t="shared" si="3"/>
        <v>20000</v>
      </c>
      <c r="K124" s="109">
        <v>30000</v>
      </c>
    </row>
    <row r="125" spans="1:11" ht="12" customHeight="1" x14ac:dyDescent="0.3">
      <c r="A125" s="59"/>
      <c r="B125" s="51"/>
      <c r="C125" s="44" t="s">
        <v>95</v>
      </c>
      <c r="D125" s="60"/>
      <c r="E125" s="50" t="s">
        <v>292</v>
      </c>
      <c r="F125" s="47"/>
      <c r="G125" s="6">
        <v>21450</v>
      </c>
      <c r="H125" s="6">
        <v>47410</v>
      </c>
      <c r="I125" s="6">
        <v>2590</v>
      </c>
      <c r="J125" s="6">
        <f>SUM(H125:I125)</f>
        <v>50000</v>
      </c>
      <c r="K125" s="109">
        <v>50000</v>
      </c>
    </row>
    <row r="126" spans="1:11" ht="12" customHeight="1" x14ac:dyDescent="0.3">
      <c r="A126" s="59"/>
      <c r="B126" s="51"/>
      <c r="C126" s="61" t="s">
        <v>96</v>
      </c>
      <c r="D126" s="60"/>
      <c r="E126" s="50" t="s">
        <v>154</v>
      </c>
      <c r="F126" s="47"/>
      <c r="G126" s="6">
        <v>34210</v>
      </c>
      <c r="H126" s="6">
        <v>0</v>
      </c>
      <c r="I126" s="6">
        <v>50000</v>
      </c>
      <c r="J126" s="6">
        <f>SUM(H126:I126)</f>
        <v>50000</v>
      </c>
      <c r="K126" s="109">
        <v>50000</v>
      </c>
    </row>
    <row r="127" spans="1:11" ht="12" customHeight="1" x14ac:dyDescent="0.3">
      <c r="A127" s="59"/>
      <c r="B127" s="51"/>
      <c r="C127" s="62" t="s">
        <v>193</v>
      </c>
      <c r="D127" s="60"/>
      <c r="E127" s="50" t="s">
        <v>153</v>
      </c>
      <c r="F127" s="47"/>
      <c r="G127" s="6">
        <v>199916.7</v>
      </c>
      <c r="H127" s="6">
        <v>116152.4</v>
      </c>
      <c r="I127" s="6">
        <v>83847.600000000006</v>
      </c>
      <c r="J127" s="6">
        <f>SUM(H127:I127)</f>
        <v>200000</v>
      </c>
      <c r="K127" s="109">
        <v>250000</v>
      </c>
    </row>
    <row r="128" spans="1:11" ht="12" customHeight="1" x14ac:dyDescent="0.3">
      <c r="A128" s="59"/>
      <c r="B128" s="51"/>
      <c r="C128" s="44" t="s">
        <v>97</v>
      </c>
      <c r="D128" s="60"/>
      <c r="E128" s="50" t="s">
        <v>155</v>
      </c>
      <c r="F128" s="47"/>
      <c r="G128" s="6">
        <v>1042248.9</v>
      </c>
      <c r="H128" s="6">
        <v>885974.01</v>
      </c>
      <c r="I128" s="6">
        <v>774025.99</v>
      </c>
      <c r="J128" s="6">
        <f>SUM(H128:I128)</f>
        <v>1660000</v>
      </c>
      <c r="K128" s="109">
        <v>1500000</v>
      </c>
    </row>
    <row r="129" spans="1:11" ht="12" customHeight="1" x14ac:dyDescent="0.3">
      <c r="A129" s="59"/>
      <c r="B129" s="44" t="s">
        <v>98</v>
      </c>
      <c r="C129" s="44"/>
      <c r="D129" s="44"/>
      <c r="E129" s="50" t="s">
        <v>156</v>
      </c>
      <c r="F129" s="47"/>
      <c r="G129" s="47"/>
      <c r="H129" s="47"/>
      <c r="I129" s="47"/>
      <c r="J129" s="47"/>
      <c r="K129" s="47"/>
    </row>
    <row r="130" spans="1:11" ht="12" customHeight="1" x14ac:dyDescent="0.3">
      <c r="A130" s="59"/>
      <c r="B130" s="51"/>
      <c r="C130" s="44" t="s">
        <v>99</v>
      </c>
      <c r="D130" s="60"/>
      <c r="E130" s="50" t="s">
        <v>286</v>
      </c>
      <c r="F130" s="47"/>
      <c r="G130" s="6">
        <v>965631.14</v>
      </c>
      <c r="H130" s="6">
        <v>568787.15</v>
      </c>
      <c r="I130" s="6">
        <v>431212.85</v>
      </c>
      <c r="J130" s="6">
        <f>SUM(H130:I130)</f>
        <v>1000000</v>
      </c>
      <c r="K130" s="109">
        <v>1000000</v>
      </c>
    </row>
    <row r="131" spans="1:11" ht="12" customHeight="1" x14ac:dyDescent="0.3">
      <c r="A131" s="59"/>
      <c r="B131" s="44" t="s">
        <v>100</v>
      </c>
      <c r="C131" s="44"/>
      <c r="D131" s="44"/>
      <c r="E131" s="46" t="s">
        <v>157</v>
      </c>
      <c r="F131" s="47"/>
      <c r="G131" s="6"/>
      <c r="H131" s="6"/>
      <c r="I131" s="6"/>
      <c r="J131" s="6"/>
      <c r="K131" s="109">
        <v>0</v>
      </c>
    </row>
    <row r="132" spans="1:11" ht="12" customHeight="1" x14ac:dyDescent="0.3">
      <c r="A132" s="59"/>
      <c r="B132" s="51"/>
      <c r="C132" s="44" t="s">
        <v>101</v>
      </c>
      <c r="D132" s="60"/>
      <c r="E132" s="46" t="s">
        <v>284</v>
      </c>
      <c r="F132" s="47"/>
      <c r="G132" s="6">
        <v>401435.37</v>
      </c>
      <c r="H132" s="6">
        <v>209638.74</v>
      </c>
      <c r="I132" s="6">
        <v>393561.26</v>
      </c>
      <c r="J132" s="6">
        <f>SUM(H132:I132)</f>
        <v>603200</v>
      </c>
      <c r="K132" s="109">
        <v>670600</v>
      </c>
    </row>
    <row r="133" spans="1:11" ht="12" customHeight="1" x14ac:dyDescent="0.3">
      <c r="A133" s="59"/>
      <c r="B133" s="51"/>
      <c r="C133" s="61" t="s">
        <v>102</v>
      </c>
      <c r="D133" s="60"/>
      <c r="E133" s="46" t="s">
        <v>285</v>
      </c>
      <c r="F133" s="47"/>
      <c r="G133" s="6">
        <v>7200</v>
      </c>
      <c r="H133" s="6">
        <v>0</v>
      </c>
      <c r="I133" s="6">
        <v>7200</v>
      </c>
      <c r="J133" s="6">
        <f>SUM(H133:I133)</f>
        <v>7200</v>
      </c>
      <c r="K133" s="109">
        <v>7200</v>
      </c>
    </row>
    <row r="134" spans="1:11" ht="12" customHeight="1" x14ac:dyDescent="0.3">
      <c r="A134" s="59"/>
      <c r="B134" s="51"/>
      <c r="C134" s="44" t="s">
        <v>103</v>
      </c>
      <c r="D134" s="60"/>
      <c r="E134" s="50" t="s">
        <v>159</v>
      </c>
      <c r="F134" s="47"/>
      <c r="G134" s="6">
        <v>191661.77</v>
      </c>
      <c r="H134" s="6">
        <v>71047</v>
      </c>
      <c r="I134" s="6">
        <v>126529</v>
      </c>
      <c r="J134" s="6">
        <f>SUM(H134:I134)</f>
        <v>197576</v>
      </c>
      <c r="K134" s="109">
        <v>326176</v>
      </c>
    </row>
    <row r="135" spans="1:11" ht="12" customHeight="1" x14ac:dyDescent="0.3">
      <c r="A135" s="59"/>
      <c r="B135" s="51"/>
      <c r="C135" s="44" t="s">
        <v>104</v>
      </c>
      <c r="D135" s="60"/>
      <c r="E135" s="50" t="s">
        <v>158</v>
      </c>
      <c r="F135" s="47"/>
      <c r="G135" s="6">
        <v>0</v>
      </c>
      <c r="H135" s="6">
        <v>0</v>
      </c>
      <c r="I135" s="6">
        <v>4000</v>
      </c>
      <c r="J135" s="6">
        <f>SUM(H135:I135)</f>
        <v>4000</v>
      </c>
      <c r="K135" s="109">
        <v>4000</v>
      </c>
    </row>
    <row r="136" spans="1:11" ht="12" customHeight="1" x14ac:dyDescent="0.3">
      <c r="A136" s="59"/>
      <c r="B136" s="44" t="s">
        <v>105</v>
      </c>
      <c r="C136" s="44"/>
      <c r="D136" s="44"/>
      <c r="E136" s="50" t="s">
        <v>160</v>
      </c>
      <c r="F136" s="47"/>
      <c r="G136" s="6"/>
      <c r="H136" s="6"/>
      <c r="I136" s="6"/>
      <c r="J136" s="6"/>
      <c r="K136" s="109">
        <v>0</v>
      </c>
    </row>
    <row r="137" spans="1:11" ht="12" customHeight="1" x14ac:dyDescent="0.3">
      <c r="A137" s="59"/>
      <c r="B137" s="51"/>
      <c r="C137" s="44" t="s">
        <v>106</v>
      </c>
      <c r="D137" s="60"/>
      <c r="E137" s="50" t="s">
        <v>283</v>
      </c>
      <c r="F137" s="47"/>
      <c r="G137" s="6">
        <v>600000</v>
      </c>
      <c r="H137" s="6">
        <v>300000</v>
      </c>
      <c r="I137" s="6">
        <v>300000</v>
      </c>
      <c r="J137" s="6">
        <f>SUM(H137:I137)</f>
        <v>600000</v>
      </c>
      <c r="K137" s="109">
        <v>600000</v>
      </c>
    </row>
    <row r="138" spans="1:11" x14ac:dyDescent="0.3">
      <c r="A138" s="41"/>
      <c r="B138" s="63"/>
      <c r="C138" s="57"/>
      <c r="D138" s="64"/>
      <c r="E138" s="65"/>
      <c r="F138" s="64"/>
      <c r="G138" s="66"/>
      <c r="H138" s="66"/>
      <c r="I138" s="66"/>
      <c r="J138" s="66"/>
      <c r="K138" s="1"/>
    </row>
    <row r="139" spans="1:11" x14ac:dyDescent="0.3">
      <c r="A139" s="67"/>
      <c r="B139" s="51"/>
      <c r="C139" s="44"/>
      <c r="D139" s="60"/>
      <c r="E139" s="68"/>
      <c r="F139" s="60"/>
      <c r="G139" s="39"/>
      <c r="H139" s="39"/>
      <c r="I139" s="39"/>
      <c r="J139" s="39"/>
      <c r="K139" s="2"/>
    </row>
    <row r="140" spans="1:11" x14ac:dyDescent="0.3">
      <c r="A140" s="67"/>
      <c r="B140" s="51"/>
      <c r="C140" s="44"/>
      <c r="D140" s="60"/>
      <c r="E140" s="68"/>
      <c r="F140" s="60"/>
      <c r="G140" s="39"/>
      <c r="H140" s="39"/>
      <c r="I140" s="39"/>
      <c r="J140" s="39"/>
      <c r="K140" s="2"/>
    </row>
    <row r="141" spans="1:11" ht="10.8" customHeight="1" x14ac:dyDescent="0.3">
      <c r="A141" s="20" t="s">
        <v>401</v>
      </c>
      <c r="B141" s="51"/>
      <c r="C141" s="44"/>
      <c r="D141" s="60"/>
      <c r="E141" s="68"/>
      <c r="F141" s="60"/>
      <c r="G141" s="39"/>
      <c r="H141" s="39"/>
      <c r="I141" s="39"/>
      <c r="J141" s="39"/>
      <c r="K141" s="2"/>
    </row>
    <row r="142" spans="1:11" ht="15" x14ac:dyDescent="0.35">
      <c r="A142" s="20" t="s">
        <v>397</v>
      </c>
      <c r="B142" s="69"/>
      <c r="C142" s="70"/>
      <c r="D142" s="71"/>
      <c r="E142" s="72"/>
      <c r="F142" s="71"/>
      <c r="G142" s="73"/>
      <c r="H142" s="73"/>
      <c r="I142" s="73"/>
      <c r="J142" s="73"/>
      <c r="K142" s="21" t="s">
        <v>268</v>
      </c>
    </row>
    <row r="143" spans="1:11" ht="10.95" customHeight="1" x14ac:dyDescent="0.3">
      <c r="A143" s="22"/>
      <c r="B143" s="23"/>
      <c r="C143" s="23"/>
      <c r="D143" s="23"/>
      <c r="E143" s="24"/>
      <c r="F143" s="17"/>
      <c r="G143" s="17"/>
      <c r="H143" s="142" t="s">
        <v>314</v>
      </c>
      <c r="I143" s="143"/>
      <c r="J143" s="144"/>
      <c r="K143" s="17"/>
    </row>
    <row r="144" spans="1:11" ht="10.95" customHeight="1" x14ac:dyDescent="0.3">
      <c r="A144" s="137" t="s">
        <v>0</v>
      </c>
      <c r="B144" s="138"/>
      <c r="C144" s="138"/>
      <c r="D144" s="138"/>
      <c r="E144" s="141" t="s">
        <v>118</v>
      </c>
      <c r="F144" s="14" t="s">
        <v>28</v>
      </c>
      <c r="G144" s="149" t="s">
        <v>30</v>
      </c>
      <c r="H144" s="145"/>
      <c r="I144" s="146"/>
      <c r="J144" s="147"/>
      <c r="K144" s="110" t="s">
        <v>32</v>
      </c>
    </row>
    <row r="145" spans="1:11" ht="10.95" customHeight="1" x14ac:dyDescent="0.3">
      <c r="A145" s="139"/>
      <c r="B145" s="140"/>
      <c r="C145" s="140"/>
      <c r="D145" s="140"/>
      <c r="E145" s="141"/>
      <c r="F145" s="14" t="s">
        <v>29</v>
      </c>
      <c r="G145" s="149"/>
      <c r="H145" s="14" t="s">
        <v>312</v>
      </c>
      <c r="I145" s="14" t="s">
        <v>313</v>
      </c>
      <c r="J145" s="148" t="s">
        <v>44</v>
      </c>
      <c r="K145" s="110" t="s">
        <v>311</v>
      </c>
    </row>
    <row r="146" spans="1:11" ht="10.95" customHeight="1" x14ac:dyDescent="0.3">
      <c r="A146" s="25"/>
      <c r="B146" s="26"/>
      <c r="C146" s="26"/>
      <c r="D146" s="26"/>
      <c r="E146" s="14"/>
      <c r="F146" s="14"/>
      <c r="G146" s="14" t="s">
        <v>31</v>
      </c>
      <c r="H146" s="14" t="s">
        <v>42</v>
      </c>
      <c r="I146" s="14" t="s">
        <v>43</v>
      </c>
      <c r="J146" s="141"/>
      <c r="K146" s="110"/>
    </row>
    <row r="147" spans="1:11" ht="10.95" customHeight="1" x14ac:dyDescent="0.3">
      <c r="A147" s="151" t="s">
        <v>303</v>
      </c>
      <c r="B147" s="152"/>
      <c r="C147" s="152"/>
      <c r="D147" s="153"/>
      <c r="E147" s="27" t="s">
        <v>304</v>
      </c>
      <c r="F147" s="27" t="s">
        <v>305</v>
      </c>
      <c r="G147" s="27" t="s">
        <v>306</v>
      </c>
      <c r="H147" s="27" t="s">
        <v>307</v>
      </c>
      <c r="I147" s="27" t="s">
        <v>308</v>
      </c>
      <c r="J147" s="27" t="s">
        <v>309</v>
      </c>
      <c r="K147" s="27" t="s">
        <v>310</v>
      </c>
    </row>
    <row r="148" spans="1:11" ht="12.9" customHeight="1" x14ac:dyDescent="0.3">
      <c r="A148" s="40"/>
      <c r="B148" s="57" t="s">
        <v>107</v>
      </c>
      <c r="C148" s="57"/>
      <c r="D148" s="74"/>
      <c r="E148" s="46" t="s">
        <v>161</v>
      </c>
      <c r="F148" s="47"/>
      <c r="G148" s="6">
        <v>1970613</v>
      </c>
      <c r="H148" s="6">
        <v>955468.80000000005</v>
      </c>
      <c r="I148" s="6">
        <v>1561371.2</v>
      </c>
      <c r="J148" s="6">
        <f>SUM(H148:I148)</f>
        <v>2516840</v>
      </c>
      <c r="K148" s="109">
        <v>0</v>
      </c>
    </row>
    <row r="149" spans="1:11" ht="12.9" customHeight="1" x14ac:dyDescent="0.3">
      <c r="A149" s="59"/>
      <c r="B149" s="51"/>
      <c r="C149" s="44" t="s">
        <v>108</v>
      </c>
      <c r="D149" s="75"/>
      <c r="E149" s="50" t="s">
        <v>272</v>
      </c>
      <c r="F149" s="47"/>
      <c r="G149" s="6">
        <v>245300</v>
      </c>
      <c r="H149" s="6">
        <v>133000</v>
      </c>
      <c r="I149" s="6">
        <v>167000</v>
      </c>
      <c r="J149" s="6">
        <f>SUM(H149:I149)</f>
        <v>300000</v>
      </c>
      <c r="K149" s="109">
        <v>350000</v>
      </c>
    </row>
    <row r="150" spans="1:11" ht="12.9" customHeight="1" x14ac:dyDescent="0.3">
      <c r="A150" s="59"/>
      <c r="B150" s="51"/>
      <c r="C150" s="44" t="s">
        <v>109</v>
      </c>
      <c r="D150" s="75"/>
      <c r="E150" s="50" t="s">
        <v>273</v>
      </c>
      <c r="F150" s="47"/>
      <c r="G150" s="6">
        <v>587200</v>
      </c>
      <c r="H150" s="6">
        <v>272600</v>
      </c>
      <c r="I150" s="6">
        <v>327400</v>
      </c>
      <c r="J150" s="6">
        <f>SUM(H150:I150)</f>
        <v>600000</v>
      </c>
      <c r="K150" s="109">
        <v>600000</v>
      </c>
    </row>
    <row r="151" spans="1:11" ht="12.9" customHeight="1" x14ac:dyDescent="0.3">
      <c r="A151" s="59"/>
      <c r="B151" s="51"/>
      <c r="C151" s="44" t="s">
        <v>110</v>
      </c>
      <c r="D151" s="75"/>
      <c r="E151" s="50" t="s">
        <v>274</v>
      </c>
      <c r="F151" s="47"/>
      <c r="G151" s="6">
        <v>0</v>
      </c>
      <c r="H151" s="6">
        <v>0</v>
      </c>
      <c r="I151" s="6">
        <v>0</v>
      </c>
      <c r="J151" s="6">
        <f>SUM(H151:I151)</f>
        <v>0</v>
      </c>
      <c r="K151" s="109">
        <v>3937500</v>
      </c>
    </row>
    <row r="152" spans="1:11" ht="12.9" customHeight="1" x14ac:dyDescent="0.3">
      <c r="A152" s="59"/>
      <c r="B152" s="51"/>
      <c r="C152" s="44"/>
      <c r="D152" s="75" t="s">
        <v>111</v>
      </c>
      <c r="E152" s="50" t="s">
        <v>275</v>
      </c>
      <c r="F152" s="47"/>
      <c r="G152" s="6">
        <v>0</v>
      </c>
      <c r="H152" s="6">
        <v>0</v>
      </c>
      <c r="I152" s="6">
        <v>100000</v>
      </c>
      <c r="J152" s="6">
        <f t="shared" ref="J152:J158" si="4">SUM(H152:I152)</f>
        <v>100000</v>
      </c>
      <c r="K152" s="109">
        <v>100000</v>
      </c>
    </row>
    <row r="153" spans="1:11" ht="12.9" customHeight="1" x14ac:dyDescent="0.3">
      <c r="A153" s="59"/>
      <c r="B153" s="51"/>
      <c r="C153" s="51"/>
      <c r="D153" s="45" t="s">
        <v>112</v>
      </c>
      <c r="E153" s="50" t="s">
        <v>276</v>
      </c>
      <c r="F153" s="47"/>
      <c r="G153" s="6">
        <v>293814</v>
      </c>
      <c r="H153" s="6">
        <v>0</v>
      </c>
      <c r="I153" s="6">
        <v>300000</v>
      </c>
      <c r="J153" s="6">
        <f t="shared" si="4"/>
        <v>300000</v>
      </c>
      <c r="K153" s="109">
        <v>300000</v>
      </c>
    </row>
    <row r="154" spans="1:11" ht="12.9" customHeight="1" x14ac:dyDescent="0.3">
      <c r="A154" s="59"/>
      <c r="B154" s="51"/>
      <c r="C154" s="51"/>
      <c r="D154" s="45" t="s">
        <v>113</v>
      </c>
      <c r="E154" s="50" t="s">
        <v>332</v>
      </c>
      <c r="F154" s="47"/>
      <c r="G154" s="6">
        <v>0</v>
      </c>
      <c r="H154" s="6">
        <v>0</v>
      </c>
      <c r="I154" s="6">
        <v>10000</v>
      </c>
      <c r="J154" s="6">
        <f t="shared" si="4"/>
        <v>10000</v>
      </c>
      <c r="K154" s="109">
        <v>10000</v>
      </c>
    </row>
    <row r="155" spans="1:11" ht="12.9" customHeight="1" x14ac:dyDescent="0.3">
      <c r="A155" s="59"/>
      <c r="B155" s="51"/>
      <c r="C155" s="51"/>
      <c r="D155" s="45" t="s">
        <v>114</v>
      </c>
      <c r="E155" s="50" t="s">
        <v>277</v>
      </c>
      <c r="F155" s="47"/>
      <c r="G155" s="6">
        <v>0</v>
      </c>
      <c r="H155" s="6">
        <v>0</v>
      </c>
      <c r="I155" s="6">
        <v>5000</v>
      </c>
      <c r="J155" s="6">
        <f t="shared" si="4"/>
        <v>5000</v>
      </c>
      <c r="K155" s="109">
        <v>5000</v>
      </c>
    </row>
    <row r="156" spans="1:11" ht="12.9" customHeight="1" x14ac:dyDescent="0.3">
      <c r="A156" s="59"/>
      <c r="B156" s="51"/>
      <c r="C156" s="51"/>
      <c r="D156" s="45" t="s">
        <v>115</v>
      </c>
      <c r="E156" s="50" t="s">
        <v>278</v>
      </c>
      <c r="F156" s="47"/>
      <c r="G156" s="6">
        <v>0</v>
      </c>
      <c r="H156" s="6">
        <v>0</v>
      </c>
      <c r="I156" s="6">
        <v>5000</v>
      </c>
      <c r="J156" s="6">
        <f t="shared" si="4"/>
        <v>5000</v>
      </c>
      <c r="K156" s="109">
        <v>5000</v>
      </c>
    </row>
    <row r="157" spans="1:11" ht="12.9" customHeight="1" x14ac:dyDescent="0.3">
      <c r="A157" s="59"/>
      <c r="B157" s="51"/>
      <c r="C157" s="51"/>
      <c r="D157" s="113" t="s">
        <v>384</v>
      </c>
      <c r="E157" s="50" t="s">
        <v>279</v>
      </c>
      <c r="F157" s="47"/>
      <c r="G157" s="6">
        <v>27465</v>
      </c>
      <c r="H157" s="6">
        <v>15040</v>
      </c>
      <c r="I157" s="6">
        <v>34960</v>
      </c>
      <c r="J157" s="6">
        <f t="shared" si="4"/>
        <v>50000</v>
      </c>
      <c r="K157" s="109">
        <v>50000</v>
      </c>
    </row>
    <row r="158" spans="1:11" ht="12.9" customHeight="1" x14ac:dyDescent="0.3">
      <c r="A158" s="59"/>
      <c r="B158" s="51"/>
      <c r="C158" s="51"/>
      <c r="D158" s="45" t="s">
        <v>385</v>
      </c>
      <c r="E158" s="50" t="s">
        <v>280</v>
      </c>
      <c r="F158" s="47"/>
      <c r="G158" s="6">
        <v>0</v>
      </c>
      <c r="H158" s="6">
        <v>0</v>
      </c>
      <c r="I158" s="6">
        <v>0</v>
      </c>
      <c r="J158" s="6">
        <f t="shared" si="4"/>
        <v>0</v>
      </c>
      <c r="K158" s="109">
        <v>334292.15000000002</v>
      </c>
    </row>
    <row r="159" spans="1:11" ht="12.9" customHeight="1" x14ac:dyDescent="0.3">
      <c r="A159" s="59"/>
      <c r="B159" s="51"/>
      <c r="C159" s="51"/>
      <c r="D159" s="45" t="s">
        <v>116</v>
      </c>
      <c r="E159" s="50" t="s">
        <v>281</v>
      </c>
      <c r="F159" s="47"/>
      <c r="G159" s="6">
        <v>35500</v>
      </c>
      <c r="H159" s="6">
        <v>18000</v>
      </c>
      <c r="I159" s="6">
        <v>18000</v>
      </c>
      <c r="J159" s="6">
        <f t="shared" ref="J159:J165" si="5">SUM(H159:I159)</f>
        <v>36000</v>
      </c>
      <c r="K159" s="109">
        <v>42000</v>
      </c>
    </row>
    <row r="160" spans="1:11" ht="12.9" customHeight="1" x14ac:dyDescent="0.3">
      <c r="A160" s="59"/>
      <c r="B160" s="51"/>
      <c r="C160" s="51"/>
      <c r="D160" s="45" t="s">
        <v>117</v>
      </c>
      <c r="E160" s="50" t="s">
        <v>282</v>
      </c>
      <c r="F160" s="47"/>
      <c r="G160" s="6">
        <v>200400</v>
      </c>
      <c r="H160" s="6">
        <v>98220</v>
      </c>
      <c r="I160" s="6">
        <v>164587</v>
      </c>
      <c r="J160" s="6">
        <f t="shared" si="5"/>
        <v>262807</v>
      </c>
      <c r="K160" s="109">
        <v>362807</v>
      </c>
    </row>
    <row r="161" spans="1:11" ht="12.9" customHeight="1" x14ac:dyDescent="0.3">
      <c r="A161" s="59"/>
      <c r="B161" s="51"/>
      <c r="C161" s="51"/>
      <c r="D161" s="45" t="s">
        <v>328</v>
      </c>
      <c r="E161" s="50" t="s">
        <v>396</v>
      </c>
      <c r="F161" s="47"/>
      <c r="G161" s="6">
        <v>0</v>
      </c>
      <c r="H161" s="6">
        <v>0</v>
      </c>
      <c r="I161" s="6">
        <v>300000</v>
      </c>
      <c r="J161" s="6">
        <f t="shared" si="5"/>
        <v>300000</v>
      </c>
      <c r="K161" s="109">
        <v>300000</v>
      </c>
    </row>
    <row r="162" spans="1:11" ht="12.9" customHeight="1" x14ac:dyDescent="0.3">
      <c r="A162" s="76"/>
      <c r="B162" s="77" t="s">
        <v>162</v>
      </c>
      <c r="C162" s="77"/>
      <c r="D162" s="78"/>
      <c r="E162" s="46" t="s">
        <v>213</v>
      </c>
      <c r="F162" s="47"/>
      <c r="G162" s="6">
        <v>0</v>
      </c>
      <c r="H162" s="6">
        <v>0</v>
      </c>
      <c r="I162" s="6">
        <v>0</v>
      </c>
      <c r="J162" s="6">
        <f t="shared" si="5"/>
        <v>0</v>
      </c>
      <c r="K162" s="6">
        <v>0</v>
      </c>
    </row>
    <row r="163" spans="1:11" ht="12.9" customHeight="1" x14ac:dyDescent="0.3">
      <c r="A163" s="76"/>
      <c r="B163" s="79"/>
      <c r="C163" s="80" t="s">
        <v>165</v>
      </c>
      <c r="E163" s="50" t="s">
        <v>271</v>
      </c>
      <c r="F163" s="47"/>
      <c r="G163" s="6">
        <v>275161.93</v>
      </c>
      <c r="H163" s="6">
        <v>53614</v>
      </c>
      <c r="I163" s="6">
        <v>196386</v>
      </c>
      <c r="J163" s="6">
        <f t="shared" si="5"/>
        <v>250000</v>
      </c>
      <c r="K163" s="109">
        <v>400000</v>
      </c>
    </row>
    <row r="164" spans="1:11" ht="12.9" customHeight="1" x14ac:dyDescent="0.3">
      <c r="A164" s="76"/>
      <c r="B164" s="79"/>
      <c r="C164" s="77" t="s">
        <v>163</v>
      </c>
      <c r="D164" s="81"/>
      <c r="E164" s="50" t="s">
        <v>214</v>
      </c>
      <c r="F164" s="47"/>
      <c r="G164" s="6">
        <v>2770</v>
      </c>
      <c r="H164" s="6">
        <v>13736</v>
      </c>
      <c r="I164" s="6">
        <v>36264</v>
      </c>
      <c r="J164" s="6">
        <f t="shared" si="5"/>
        <v>50000</v>
      </c>
      <c r="K164" s="109">
        <v>60000</v>
      </c>
    </row>
    <row r="165" spans="1:11" ht="12.9" customHeight="1" x14ac:dyDescent="0.3">
      <c r="A165" s="76"/>
      <c r="B165" s="79"/>
      <c r="C165" s="79" t="s">
        <v>164</v>
      </c>
      <c r="D165" s="81"/>
      <c r="E165" s="50" t="s">
        <v>215</v>
      </c>
      <c r="F165" s="47"/>
      <c r="G165" s="6">
        <v>947189.36</v>
      </c>
      <c r="H165" s="6">
        <v>940256.6</v>
      </c>
      <c r="I165" s="6">
        <v>789743.4</v>
      </c>
      <c r="J165" s="6">
        <f t="shared" si="5"/>
        <v>1730000</v>
      </c>
      <c r="K165" s="109">
        <v>1392000</v>
      </c>
    </row>
    <row r="166" spans="1:11" ht="12.9" customHeight="1" x14ac:dyDescent="0.3">
      <c r="A166" s="76"/>
      <c r="B166" s="79"/>
      <c r="C166" s="79"/>
      <c r="D166" s="82" t="s">
        <v>166</v>
      </c>
      <c r="E166" s="50" t="s">
        <v>216</v>
      </c>
      <c r="F166" s="47"/>
      <c r="G166" s="6">
        <v>453411</v>
      </c>
      <c r="H166" s="6">
        <v>402967.5</v>
      </c>
      <c r="I166" s="6">
        <v>47032.5</v>
      </c>
      <c r="J166" s="6">
        <f t="shared" ref="J166:J171" si="6">SUM(H166:I166)</f>
        <v>450000</v>
      </c>
      <c r="K166" s="109">
        <v>500000</v>
      </c>
    </row>
    <row r="167" spans="1:11" ht="12.9" customHeight="1" x14ac:dyDescent="0.3">
      <c r="A167" s="76"/>
      <c r="B167" s="79"/>
      <c r="C167" s="79"/>
      <c r="D167" s="80" t="s">
        <v>167</v>
      </c>
      <c r="E167" s="50" t="s">
        <v>217</v>
      </c>
      <c r="F167" s="47"/>
      <c r="G167" s="6">
        <v>0</v>
      </c>
      <c r="H167" s="6">
        <v>0</v>
      </c>
      <c r="I167" s="6">
        <v>0</v>
      </c>
      <c r="J167" s="6">
        <f t="shared" si="6"/>
        <v>0</v>
      </c>
      <c r="K167" s="109">
        <v>0</v>
      </c>
    </row>
    <row r="168" spans="1:11" ht="12.9" customHeight="1" x14ac:dyDescent="0.3">
      <c r="A168" s="76"/>
      <c r="B168" s="79"/>
      <c r="C168" s="79"/>
      <c r="D168" s="80" t="s">
        <v>168</v>
      </c>
      <c r="E168" s="50" t="s">
        <v>218</v>
      </c>
      <c r="F168" s="47"/>
      <c r="G168" s="6">
        <v>162225</v>
      </c>
      <c r="H168" s="6">
        <v>0</v>
      </c>
      <c r="I168" s="6">
        <v>175000</v>
      </c>
      <c r="J168" s="6">
        <f>SUM(H168:I168)</f>
        <v>175000</v>
      </c>
      <c r="K168" s="109">
        <v>175000</v>
      </c>
    </row>
    <row r="169" spans="1:11" ht="12.9" customHeight="1" x14ac:dyDescent="0.3">
      <c r="A169" s="76"/>
      <c r="B169" s="79"/>
      <c r="C169" s="79"/>
      <c r="D169" s="80" t="s">
        <v>323</v>
      </c>
      <c r="E169" s="50" t="s">
        <v>333</v>
      </c>
      <c r="F169" s="47"/>
      <c r="G169" s="6">
        <v>144368</v>
      </c>
      <c r="H169" s="6">
        <v>0</v>
      </c>
      <c r="I169" s="6">
        <v>200000</v>
      </c>
      <c r="J169" s="6">
        <f>SUM(H169:I169)</f>
        <v>200000</v>
      </c>
      <c r="K169" s="109">
        <v>200000</v>
      </c>
    </row>
    <row r="170" spans="1:11" ht="12.9" customHeight="1" x14ac:dyDescent="0.3">
      <c r="A170" s="76"/>
      <c r="B170" s="77" t="s">
        <v>169</v>
      </c>
      <c r="C170" s="77"/>
      <c r="D170" s="81"/>
      <c r="E170" s="50" t="s">
        <v>219</v>
      </c>
      <c r="F170" s="47"/>
      <c r="G170" s="6">
        <v>0</v>
      </c>
      <c r="H170" s="6">
        <v>0</v>
      </c>
      <c r="I170" s="6">
        <v>25000</v>
      </c>
      <c r="J170" s="6">
        <f t="shared" si="6"/>
        <v>25000</v>
      </c>
      <c r="K170" s="109">
        <v>0</v>
      </c>
    </row>
    <row r="171" spans="1:11" ht="12.9" customHeight="1" x14ac:dyDescent="0.3">
      <c r="A171" s="76"/>
      <c r="B171" s="77"/>
      <c r="C171" s="77" t="s">
        <v>170</v>
      </c>
      <c r="D171" s="81"/>
      <c r="E171" s="50" t="s">
        <v>219</v>
      </c>
      <c r="F171" s="47"/>
      <c r="G171" s="6">
        <v>0</v>
      </c>
      <c r="H171" s="6">
        <v>0</v>
      </c>
      <c r="I171" s="6">
        <v>0</v>
      </c>
      <c r="J171" s="6">
        <f t="shared" si="6"/>
        <v>0</v>
      </c>
      <c r="K171" s="109">
        <v>50000</v>
      </c>
    </row>
    <row r="172" spans="1:11" ht="12.9" customHeight="1" x14ac:dyDescent="0.3">
      <c r="A172" s="76"/>
      <c r="B172" s="77" t="s">
        <v>171</v>
      </c>
      <c r="C172" s="77"/>
      <c r="D172" s="78"/>
      <c r="E172" s="50" t="s">
        <v>220</v>
      </c>
      <c r="F172" s="47"/>
      <c r="G172" s="6">
        <v>0</v>
      </c>
      <c r="H172" s="6">
        <v>0</v>
      </c>
      <c r="I172" s="6">
        <v>0</v>
      </c>
      <c r="J172" s="6">
        <v>0</v>
      </c>
      <c r="K172" s="109">
        <v>5000</v>
      </c>
    </row>
    <row r="173" spans="1:11" ht="12.9" customHeight="1" x14ac:dyDescent="0.3">
      <c r="A173" s="76"/>
      <c r="B173" s="79"/>
      <c r="C173" s="83" t="s">
        <v>172</v>
      </c>
      <c r="D173" s="81"/>
      <c r="E173" s="50" t="s">
        <v>221</v>
      </c>
      <c r="F173" s="47"/>
      <c r="G173" s="6">
        <v>0</v>
      </c>
      <c r="H173" s="6">
        <v>250600</v>
      </c>
      <c r="I173" s="6">
        <v>0</v>
      </c>
      <c r="J173" s="6">
        <f>SUM(H173:I173)</f>
        <v>250600</v>
      </c>
      <c r="K173" s="109">
        <v>230000</v>
      </c>
    </row>
    <row r="174" spans="1:11" ht="12.9" customHeight="1" x14ac:dyDescent="0.3">
      <c r="A174" s="76"/>
      <c r="B174" s="77"/>
      <c r="C174" s="77" t="s">
        <v>173</v>
      </c>
      <c r="D174" s="81"/>
      <c r="E174" s="50" t="s">
        <v>222</v>
      </c>
      <c r="F174" s="47"/>
      <c r="G174" s="6">
        <v>75000</v>
      </c>
      <c r="H174" s="6">
        <v>99075</v>
      </c>
      <c r="I174" s="6">
        <v>926</v>
      </c>
      <c r="J174" s="6">
        <f>SUM(H174:I174)</f>
        <v>100001</v>
      </c>
      <c r="K174" s="109">
        <v>100000</v>
      </c>
    </row>
    <row r="175" spans="1:11" ht="12.9" customHeight="1" x14ac:dyDescent="0.3">
      <c r="A175" s="76"/>
      <c r="B175" s="79"/>
      <c r="C175" s="77" t="s">
        <v>174</v>
      </c>
      <c r="D175" s="81"/>
      <c r="E175" s="50" t="s">
        <v>223</v>
      </c>
      <c r="F175" s="47"/>
      <c r="G175" s="6">
        <v>53207.49</v>
      </c>
      <c r="H175" s="6">
        <v>49899.95</v>
      </c>
      <c r="I175" s="6">
        <v>100.05</v>
      </c>
      <c r="J175" s="6">
        <f>SUM(H175:I175)</f>
        <v>50000</v>
      </c>
      <c r="K175" s="109">
        <v>50000</v>
      </c>
    </row>
    <row r="176" spans="1:11" ht="12.9" customHeight="1" x14ac:dyDescent="0.3">
      <c r="A176" s="76"/>
      <c r="B176" s="77" t="s">
        <v>175</v>
      </c>
      <c r="C176" s="77"/>
      <c r="D176" s="78"/>
      <c r="E176" s="50" t="s">
        <v>224</v>
      </c>
      <c r="F176" s="47"/>
      <c r="G176" s="6">
        <v>0</v>
      </c>
      <c r="H176" s="6">
        <v>0</v>
      </c>
      <c r="I176" s="6">
        <v>0</v>
      </c>
      <c r="J176" s="6">
        <f>SUM(H176:I176)</f>
        <v>0</v>
      </c>
      <c r="K176" s="109">
        <v>0</v>
      </c>
    </row>
    <row r="177" spans="1:11" ht="12.9" customHeight="1" x14ac:dyDescent="0.3">
      <c r="A177" s="76"/>
      <c r="B177" s="79"/>
      <c r="C177" s="77" t="s">
        <v>176</v>
      </c>
      <c r="D177" s="81"/>
      <c r="E177" s="50" t="s">
        <v>225</v>
      </c>
      <c r="F177" s="47"/>
      <c r="G177" s="6">
        <v>0</v>
      </c>
      <c r="H177" s="6">
        <v>0</v>
      </c>
      <c r="I177" s="6">
        <v>39000</v>
      </c>
      <c r="J177" s="6">
        <f t="shared" ref="J177:J183" si="7">SUM(H177:I177)</f>
        <v>39000</v>
      </c>
      <c r="K177" s="109">
        <v>39000</v>
      </c>
    </row>
    <row r="178" spans="1:11" ht="12.9" customHeight="1" x14ac:dyDescent="0.3">
      <c r="A178" s="76"/>
      <c r="B178" s="79"/>
      <c r="C178" s="79" t="s">
        <v>177</v>
      </c>
      <c r="D178" s="81"/>
      <c r="E178" s="50" t="s">
        <v>226</v>
      </c>
      <c r="F178" s="47"/>
      <c r="G178" s="6">
        <v>0</v>
      </c>
      <c r="H178" s="6">
        <v>0</v>
      </c>
      <c r="I178" s="6">
        <v>10000</v>
      </c>
      <c r="J178" s="6">
        <f t="shared" si="7"/>
        <v>10000</v>
      </c>
      <c r="K178" s="109">
        <v>10000</v>
      </c>
    </row>
    <row r="179" spans="1:11" ht="12.9" customHeight="1" x14ac:dyDescent="0.3">
      <c r="A179" s="76"/>
      <c r="B179" s="79"/>
      <c r="C179" s="77" t="s">
        <v>178</v>
      </c>
      <c r="D179" s="81"/>
      <c r="E179" s="50" t="s">
        <v>227</v>
      </c>
      <c r="F179" s="47"/>
      <c r="G179" s="6">
        <v>225547</v>
      </c>
      <c r="H179" s="6">
        <v>124760</v>
      </c>
      <c r="I179" s="6">
        <v>75240</v>
      </c>
      <c r="J179" s="6">
        <f t="shared" si="7"/>
        <v>200000</v>
      </c>
      <c r="K179" s="109">
        <v>200000</v>
      </c>
    </row>
    <row r="180" spans="1:11" ht="12.9" customHeight="1" x14ac:dyDescent="0.3">
      <c r="A180" s="76"/>
      <c r="B180" s="79"/>
      <c r="C180" s="77" t="s">
        <v>179</v>
      </c>
      <c r="D180" s="81"/>
      <c r="E180" s="50" t="s">
        <v>228</v>
      </c>
      <c r="F180" s="47"/>
      <c r="G180" s="6">
        <v>0</v>
      </c>
      <c r="H180" s="6">
        <v>0</v>
      </c>
      <c r="I180" s="6">
        <v>6000</v>
      </c>
      <c r="J180" s="6">
        <f t="shared" si="7"/>
        <v>6000</v>
      </c>
      <c r="K180" s="109">
        <v>6000</v>
      </c>
    </row>
    <row r="181" spans="1:11" ht="12.9" customHeight="1" x14ac:dyDescent="0.3">
      <c r="A181" s="76"/>
      <c r="B181" s="79"/>
      <c r="C181" s="77" t="s">
        <v>180</v>
      </c>
      <c r="D181" s="81"/>
      <c r="E181" s="50" t="s">
        <v>229</v>
      </c>
      <c r="F181" s="47"/>
      <c r="G181" s="6">
        <v>0</v>
      </c>
      <c r="H181" s="6">
        <v>0</v>
      </c>
      <c r="I181" s="6">
        <v>25000</v>
      </c>
      <c r="J181" s="6">
        <f t="shared" si="7"/>
        <v>25000</v>
      </c>
      <c r="K181" s="109">
        <v>25000</v>
      </c>
    </row>
    <row r="182" spans="1:11" ht="12.9" customHeight="1" x14ac:dyDescent="0.3">
      <c r="A182" s="76"/>
      <c r="B182" s="79"/>
      <c r="C182" s="77" t="s">
        <v>181</v>
      </c>
      <c r="D182" s="81"/>
      <c r="E182" s="50" t="s">
        <v>230</v>
      </c>
      <c r="F182" s="47"/>
      <c r="G182" s="6">
        <v>0</v>
      </c>
      <c r="H182" s="6">
        <v>0</v>
      </c>
      <c r="I182" s="6">
        <v>8000</v>
      </c>
      <c r="J182" s="6">
        <f t="shared" si="7"/>
        <v>8000</v>
      </c>
      <c r="K182" s="109">
        <v>8000</v>
      </c>
    </row>
    <row r="183" spans="1:11" ht="12.9" customHeight="1" x14ac:dyDescent="0.3">
      <c r="A183" s="76"/>
      <c r="B183" s="79"/>
      <c r="C183" s="77" t="s">
        <v>182</v>
      </c>
      <c r="D183" s="81"/>
      <c r="E183" s="50" t="s">
        <v>231</v>
      </c>
      <c r="F183" s="47"/>
      <c r="G183" s="6">
        <v>150700</v>
      </c>
      <c r="H183" s="6">
        <v>19000</v>
      </c>
      <c r="I183" s="6">
        <v>131000</v>
      </c>
      <c r="J183" s="6">
        <f t="shared" si="7"/>
        <v>150000</v>
      </c>
      <c r="K183" s="109">
        <v>250000</v>
      </c>
    </row>
    <row r="184" spans="1:11" ht="12.9" customHeight="1" x14ac:dyDescent="0.3">
      <c r="A184" s="84"/>
      <c r="B184" s="85"/>
      <c r="C184" s="85"/>
      <c r="D184" s="86" t="s">
        <v>183</v>
      </c>
      <c r="E184" s="50" t="s">
        <v>232</v>
      </c>
      <c r="F184" s="47"/>
      <c r="G184" s="6">
        <v>60168</v>
      </c>
      <c r="H184" s="6">
        <v>11800</v>
      </c>
      <c r="I184" s="6">
        <v>88200</v>
      </c>
      <c r="J184" s="6">
        <f>SUM(H184:I184)</f>
        <v>100000</v>
      </c>
      <c r="K184" s="109">
        <v>100000</v>
      </c>
    </row>
    <row r="185" spans="1:11" x14ac:dyDescent="0.3">
      <c r="A185" s="64"/>
      <c r="B185" s="87"/>
      <c r="C185" s="87"/>
      <c r="D185" s="88"/>
      <c r="E185" s="89"/>
      <c r="F185" s="64"/>
      <c r="G185" s="66"/>
      <c r="H185" s="66"/>
      <c r="I185" s="66"/>
      <c r="J185" s="66"/>
      <c r="K185" s="4"/>
    </row>
    <row r="186" spans="1:11" ht="5.4" customHeight="1" x14ac:dyDescent="0.3">
      <c r="B186" s="79"/>
      <c r="C186" s="79"/>
      <c r="D186" s="77"/>
      <c r="E186" s="90"/>
      <c r="F186" s="60"/>
      <c r="G186" s="39"/>
      <c r="H186" s="39"/>
      <c r="I186" s="39"/>
      <c r="J186" s="39"/>
      <c r="K186" s="3"/>
    </row>
    <row r="187" spans="1:11" ht="11.4" customHeight="1" x14ac:dyDescent="0.3">
      <c r="A187" s="20" t="s">
        <v>401</v>
      </c>
      <c r="B187" s="79"/>
      <c r="C187" s="79"/>
      <c r="D187" s="77"/>
      <c r="E187" s="90"/>
      <c r="F187" s="60"/>
      <c r="G187" s="39"/>
      <c r="H187" s="39"/>
      <c r="I187" s="39"/>
      <c r="J187" s="39"/>
      <c r="K187" s="3"/>
    </row>
    <row r="188" spans="1:11" s="96" customFormat="1" ht="12.6" customHeight="1" x14ac:dyDescent="0.3">
      <c r="A188" s="20" t="s">
        <v>397</v>
      </c>
      <c r="B188" s="85"/>
      <c r="C188" s="85"/>
      <c r="D188" s="91"/>
      <c r="E188" s="92"/>
      <c r="F188" s="97"/>
      <c r="G188" s="98"/>
      <c r="H188" s="98"/>
      <c r="I188" s="98"/>
      <c r="J188" s="98"/>
      <c r="K188" s="99" t="s">
        <v>267</v>
      </c>
    </row>
    <row r="189" spans="1:11" s="96" customFormat="1" ht="10.050000000000001" customHeight="1" x14ac:dyDescent="0.25">
      <c r="A189" s="100"/>
      <c r="B189" s="101"/>
      <c r="C189" s="101"/>
      <c r="D189" s="101"/>
      <c r="E189" s="102"/>
      <c r="F189" s="102"/>
      <c r="G189" s="102"/>
      <c r="H189" s="162" t="s">
        <v>314</v>
      </c>
      <c r="I189" s="163"/>
      <c r="J189" s="164"/>
      <c r="K189" s="102"/>
    </row>
    <row r="190" spans="1:11" s="96" customFormat="1" ht="10.050000000000001" customHeight="1" x14ac:dyDescent="0.25">
      <c r="A190" s="168" t="s">
        <v>0</v>
      </c>
      <c r="B190" s="169"/>
      <c r="C190" s="169"/>
      <c r="D190" s="169"/>
      <c r="E190" s="158" t="s">
        <v>118</v>
      </c>
      <c r="F190" s="103" t="s">
        <v>28</v>
      </c>
      <c r="G190" s="156" t="s">
        <v>30</v>
      </c>
      <c r="H190" s="165"/>
      <c r="I190" s="166"/>
      <c r="J190" s="167"/>
      <c r="K190" s="111" t="s">
        <v>32</v>
      </c>
    </row>
    <row r="191" spans="1:11" s="96" customFormat="1" ht="10.050000000000001" customHeight="1" x14ac:dyDescent="0.25">
      <c r="A191" s="168"/>
      <c r="B191" s="169"/>
      <c r="C191" s="169"/>
      <c r="D191" s="169"/>
      <c r="E191" s="158"/>
      <c r="F191" s="103" t="s">
        <v>29</v>
      </c>
      <c r="G191" s="156"/>
      <c r="H191" s="103" t="s">
        <v>312</v>
      </c>
      <c r="I191" s="103" t="s">
        <v>313</v>
      </c>
      <c r="J191" s="157" t="s">
        <v>44</v>
      </c>
      <c r="K191" s="111" t="s">
        <v>311</v>
      </c>
    </row>
    <row r="192" spans="1:11" s="96" customFormat="1" ht="10.050000000000001" customHeight="1" x14ac:dyDescent="0.25">
      <c r="A192" s="104"/>
      <c r="B192" s="105"/>
      <c r="C192" s="105"/>
      <c r="D192" s="105"/>
      <c r="E192" s="103"/>
      <c r="F192" s="103"/>
      <c r="G192" s="103" t="s">
        <v>31</v>
      </c>
      <c r="H192" s="103" t="s">
        <v>42</v>
      </c>
      <c r="I192" s="103" t="s">
        <v>43</v>
      </c>
      <c r="J192" s="158"/>
      <c r="K192" s="111"/>
    </row>
    <row r="193" spans="1:11" s="96" customFormat="1" ht="10.050000000000001" customHeight="1" x14ac:dyDescent="0.25">
      <c r="A193" s="159" t="s">
        <v>303</v>
      </c>
      <c r="B193" s="160"/>
      <c r="C193" s="160"/>
      <c r="D193" s="161"/>
      <c r="E193" s="106" t="s">
        <v>304</v>
      </c>
      <c r="F193" s="106" t="s">
        <v>305</v>
      </c>
      <c r="G193" s="106" t="s">
        <v>306</v>
      </c>
      <c r="H193" s="106" t="s">
        <v>307</v>
      </c>
      <c r="I193" s="106" t="s">
        <v>308</v>
      </c>
      <c r="J193" s="106" t="s">
        <v>309</v>
      </c>
      <c r="K193" s="106" t="s">
        <v>310</v>
      </c>
    </row>
    <row r="194" spans="1:11" s="119" customFormat="1" ht="12" customHeight="1" x14ac:dyDescent="0.3">
      <c r="A194" s="32"/>
      <c r="B194" s="114"/>
      <c r="C194" s="125" t="s">
        <v>175</v>
      </c>
      <c r="D194" s="126"/>
      <c r="E194" s="127" t="s">
        <v>233</v>
      </c>
      <c r="F194" s="31"/>
      <c r="G194" s="117">
        <v>0</v>
      </c>
      <c r="H194" s="117">
        <v>0</v>
      </c>
      <c r="I194" s="117">
        <v>0</v>
      </c>
      <c r="J194" s="117">
        <f>SUM(H194:I194)</f>
        <v>0</v>
      </c>
      <c r="K194" s="128">
        <v>0</v>
      </c>
    </row>
    <row r="195" spans="1:11" s="119" customFormat="1" ht="12" customHeight="1" x14ac:dyDescent="0.3">
      <c r="A195" s="32"/>
      <c r="B195" s="114"/>
      <c r="C195" s="114"/>
      <c r="D195" s="113" t="s">
        <v>184</v>
      </c>
      <c r="E195" s="116" t="s">
        <v>233</v>
      </c>
      <c r="F195" s="31"/>
      <c r="G195" s="117">
        <v>5225649.74</v>
      </c>
      <c r="H195" s="117">
        <v>1191681</v>
      </c>
      <c r="I195" s="117">
        <v>0</v>
      </c>
      <c r="J195" s="117">
        <f>SUM(H195:I195)</f>
        <v>1191681</v>
      </c>
      <c r="K195" s="118">
        <v>1611681</v>
      </c>
    </row>
    <row r="196" spans="1:11" s="119" customFormat="1" ht="12" customHeight="1" x14ac:dyDescent="0.3">
      <c r="A196" s="32"/>
      <c r="B196" s="114"/>
      <c r="C196" s="114"/>
      <c r="D196" s="115" t="s">
        <v>185</v>
      </c>
      <c r="E196" s="116" t="s">
        <v>234</v>
      </c>
      <c r="F196" s="31"/>
      <c r="G196" s="117">
        <v>52000</v>
      </c>
      <c r="H196" s="117">
        <v>0</v>
      </c>
      <c r="I196" s="117">
        <v>150000</v>
      </c>
      <c r="J196" s="117">
        <f t="shared" ref="J196:J201" si="8">SUM(H196:I196)</f>
        <v>150000</v>
      </c>
      <c r="K196" s="118">
        <v>200000</v>
      </c>
    </row>
    <row r="197" spans="1:11" s="119" customFormat="1" ht="12" customHeight="1" x14ac:dyDescent="0.3">
      <c r="A197" s="32"/>
      <c r="B197" s="114"/>
      <c r="C197" s="114"/>
      <c r="D197" s="113" t="s">
        <v>186</v>
      </c>
      <c r="E197" s="116" t="s">
        <v>235</v>
      </c>
      <c r="F197" s="31"/>
      <c r="G197" s="117">
        <v>0</v>
      </c>
      <c r="H197" s="117">
        <v>0</v>
      </c>
      <c r="I197" s="117">
        <v>140000</v>
      </c>
      <c r="J197" s="117">
        <f t="shared" si="8"/>
        <v>140000</v>
      </c>
      <c r="K197" s="118">
        <v>140000</v>
      </c>
    </row>
    <row r="198" spans="1:11" s="119" customFormat="1" ht="12" customHeight="1" x14ac:dyDescent="0.3">
      <c r="A198" s="32"/>
      <c r="B198" s="114"/>
      <c r="C198" s="114"/>
      <c r="D198" s="113" t="s">
        <v>187</v>
      </c>
      <c r="E198" s="116" t="s">
        <v>236</v>
      </c>
      <c r="F198" s="31"/>
      <c r="G198" s="117">
        <v>954976.75</v>
      </c>
      <c r="H198" s="117">
        <v>920000</v>
      </c>
      <c r="I198" s="117">
        <v>0</v>
      </c>
      <c r="J198" s="117">
        <f t="shared" si="8"/>
        <v>920000</v>
      </c>
      <c r="K198" s="118">
        <v>1000000</v>
      </c>
    </row>
    <row r="199" spans="1:11" s="119" customFormat="1" ht="12" customHeight="1" x14ac:dyDescent="0.3">
      <c r="A199" s="32"/>
      <c r="B199" s="114"/>
      <c r="C199" s="114"/>
      <c r="D199" s="113" t="s">
        <v>188</v>
      </c>
      <c r="E199" s="116" t="s">
        <v>237</v>
      </c>
      <c r="F199" s="31"/>
      <c r="G199" s="117">
        <v>0</v>
      </c>
      <c r="H199" s="117">
        <v>0</v>
      </c>
      <c r="I199" s="117">
        <v>100000</v>
      </c>
      <c r="J199" s="117">
        <f t="shared" si="8"/>
        <v>100000</v>
      </c>
      <c r="K199" s="118">
        <v>100000</v>
      </c>
    </row>
    <row r="200" spans="1:11" s="119" customFormat="1" ht="12" customHeight="1" x14ac:dyDescent="0.3">
      <c r="A200" s="32"/>
      <c r="B200" s="114"/>
      <c r="C200" s="114"/>
      <c r="D200" s="113" t="s">
        <v>189</v>
      </c>
      <c r="E200" s="116" t="s">
        <v>238</v>
      </c>
      <c r="F200" s="31"/>
      <c r="G200" s="117">
        <v>400000</v>
      </c>
      <c r="H200" s="117">
        <v>396600</v>
      </c>
      <c r="I200" s="117">
        <v>103400</v>
      </c>
      <c r="J200" s="117">
        <f t="shared" si="8"/>
        <v>500000</v>
      </c>
      <c r="K200" s="118">
        <v>500000</v>
      </c>
    </row>
    <row r="201" spans="1:11" s="119" customFormat="1" ht="12" customHeight="1" x14ac:dyDescent="0.3">
      <c r="A201" s="32"/>
      <c r="B201" s="114"/>
      <c r="C201" s="114"/>
      <c r="D201" s="113" t="s">
        <v>190</v>
      </c>
      <c r="E201" s="116" t="s">
        <v>239</v>
      </c>
      <c r="F201" s="31"/>
      <c r="G201" s="117">
        <v>150000</v>
      </c>
      <c r="H201" s="117">
        <v>0</v>
      </c>
      <c r="I201" s="117">
        <v>150000</v>
      </c>
      <c r="J201" s="117">
        <f t="shared" si="8"/>
        <v>150000</v>
      </c>
      <c r="K201" s="118">
        <v>150000</v>
      </c>
    </row>
    <row r="202" spans="1:11" s="119" customFormat="1" ht="12" customHeight="1" x14ac:dyDescent="0.3">
      <c r="A202" s="32"/>
      <c r="B202" s="114"/>
      <c r="C202" s="114"/>
      <c r="D202" s="115" t="s">
        <v>191</v>
      </c>
      <c r="E202" s="116" t="s">
        <v>240</v>
      </c>
      <c r="F202" s="31"/>
      <c r="G202" s="117">
        <v>2000000</v>
      </c>
      <c r="H202" s="117">
        <v>379723.91</v>
      </c>
      <c r="I202" s="117">
        <v>1620276.09</v>
      </c>
      <c r="J202" s="117">
        <f t="shared" ref="J202:J232" si="9">SUM(H202:I202)</f>
        <v>2000000</v>
      </c>
      <c r="K202" s="118">
        <v>2060000</v>
      </c>
    </row>
    <row r="203" spans="1:11" s="119" customFormat="1" ht="12" customHeight="1" x14ac:dyDescent="0.3">
      <c r="A203" s="32"/>
      <c r="B203" s="114"/>
      <c r="C203" s="114"/>
      <c r="D203" s="115" t="s">
        <v>354</v>
      </c>
      <c r="E203" s="116" t="s">
        <v>241</v>
      </c>
      <c r="F203" s="31"/>
      <c r="G203" s="117">
        <v>0</v>
      </c>
      <c r="H203" s="117">
        <v>0</v>
      </c>
      <c r="I203" s="117">
        <v>0</v>
      </c>
      <c r="J203" s="117">
        <f t="shared" si="9"/>
        <v>0</v>
      </c>
      <c r="K203" s="118">
        <v>100000</v>
      </c>
    </row>
    <row r="204" spans="1:11" s="119" customFormat="1" ht="12" customHeight="1" x14ac:dyDescent="0.3">
      <c r="A204" s="32"/>
      <c r="B204" s="114"/>
      <c r="C204" s="114"/>
      <c r="D204" s="115" t="s">
        <v>355</v>
      </c>
      <c r="E204" s="116" t="s">
        <v>242</v>
      </c>
      <c r="F204" s="31"/>
      <c r="G204" s="117">
        <v>0</v>
      </c>
      <c r="H204" s="117">
        <v>0</v>
      </c>
      <c r="I204" s="117">
        <v>0</v>
      </c>
      <c r="J204" s="117">
        <f t="shared" si="9"/>
        <v>0</v>
      </c>
      <c r="K204" s="118">
        <v>100000</v>
      </c>
    </row>
    <row r="205" spans="1:11" s="119" customFormat="1" ht="12" customHeight="1" x14ac:dyDescent="0.3">
      <c r="A205" s="32"/>
      <c r="B205" s="114"/>
      <c r="C205" s="114"/>
      <c r="D205" s="115" t="s">
        <v>356</v>
      </c>
      <c r="E205" s="116" t="s">
        <v>243</v>
      </c>
      <c r="F205" s="31"/>
      <c r="G205" s="117">
        <v>0</v>
      </c>
      <c r="H205" s="117">
        <v>0</v>
      </c>
      <c r="I205" s="117">
        <v>0</v>
      </c>
      <c r="J205" s="117">
        <f t="shared" si="9"/>
        <v>0</v>
      </c>
      <c r="K205" s="118">
        <v>50000</v>
      </c>
    </row>
    <row r="206" spans="1:11" s="119" customFormat="1" ht="12" customHeight="1" x14ac:dyDescent="0.3">
      <c r="A206" s="32"/>
      <c r="B206" s="114"/>
      <c r="C206" s="114"/>
      <c r="D206" s="115" t="s">
        <v>357</v>
      </c>
      <c r="E206" s="116" t="s">
        <v>293</v>
      </c>
      <c r="F206" s="31"/>
      <c r="G206" s="117">
        <v>0</v>
      </c>
      <c r="H206" s="117">
        <v>0</v>
      </c>
      <c r="I206" s="117">
        <v>0</v>
      </c>
      <c r="J206" s="117">
        <f t="shared" si="9"/>
        <v>0</v>
      </c>
      <c r="K206" s="118">
        <v>30000</v>
      </c>
    </row>
    <row r="207" spans="1:11" s="119" customFormat="1" ht="12" customHeight="1" x14ac:dyDescent="0.3">
      <c r="A207" s="32"/>
      <c r="B207" s="114"/>
      <c r="C207" s="114"/>
      <c r="D207" s="115" t="s">
        <v>192</v>
      </c>
      <c r="E207" s="116" t="s">
        <v>244</v>
      </c>
      <c r="F207" s="31"/>
      <c r="G207" s="117">
        <v>30000</v>
      </c>
      <c r="H207" s="117">
        <v>0</v>
      </c>
      <c r="I207" s="117">
        <v>30000</v>
      </c>
      <c r="J207" s="117">
        <f t="shared" si="9"/>
        <v>30000</v>
      </c>
      <c r="K207" s="118">
        <v>60000</v>
      </c>
    </row>
    <row r="208" spans="1:11" s="119" customFormat="1" ht="12" customHeight="1" x14ac:dyDescent="0.3">
      <c r="A208" s="32"/>
      <c r="B208" s="114"/>
      <c r="C208" s="114"/>
      <c r="D208" s="113" t="s">
        <v>362</v>
      </c>
      <c r="E208" s="116" t="s">
        <v>245</v>
      </c>
      <c r="F208" s="31"/>
      <c r="G208" s="117">
        <v>72670</v>
      </c>
      <c r="H208" s="117">
        <v>19980</v>
      </c>
      <c r="I208" s="117">
        <v>40020</v>
      </c>
      <c r="J208" s="117">
        <f>SUM(H208:I208)</f>
        <v>60000</v>
      </c>
      <c r="K208" s="118">
        <v>80000</v>
      </c>
    </row>
    <row r="209" spans="1:11" s="119" customFormat="1" ht="12" customHeight="1" x14ac:dyDescent="0.3">
      <c r="A209" s="32"/>
      <c r="B209" s="114"/>
      <c r="C209" s="114"/>
      <c r="D209" s="113" t="s">
        <v>363</v>
      </c>
      <c r="E209" s="116" t="s">
        <v>246</v>
      </c>
      <c r="F209" s="31"/>
      <c r="G209" s="117">
        <v>49800</v>
      </c>
      <c r="H209" s="117">
        <v>0</v>
      </c>
      <c r="I209" s="117">
        <v>50000</v>
      </c>
      <c r="J209" s="117">
        <f>SUM(H209:I209)</f>
        <v>50000</v>
      </c>
      <c r="K209" s="118">
        <v>50000</v>
      </c>
    </row>
    <row r="210" spans="1:11" s="119" customFormat="1" ht="12" customHeight="1" x14ac:dyDescent="0.3">
      <c r="A210" s="32"/>
      <c r="B210" s="114"/>
      <c r="C210" s="114"/>
      <c r="D210" s="115" t="s">
        <v>194</v>
      </c>
      <c r="E210" s="116" t="s">
        <v>247</v>
      </c>
      <c r="F210" s="31"/>
      <c r="G210" s="117">
        <v>69800</v>
      </c>
      <c r="H210" s="117">
        <v>0</v>
      </c>
      <c r="I210" s="117">
        <v>0</v>
      </c>
      <c r="J210" s="117">
        <f t="shared" si="9"/>
        <v>0</v>
      </c>
      <c r="K210" s="118">
        <v>0</v>
      </c>
    </row>
    <row r="211" spans="1:11" s="119" customFormat="1" ht="12" customHeight="1" x14ac:dyDescent="0.3">
      <c r="A211" s="32"/>
      <c r="B211" s="114"/>
      <c r="C211" s="114"/>
      <c r="D211" s="115" t="s">
        <v>364</v>
      </c>
      <c r="E211" s="116" t="s">
        <v>248</v>
      </c>
      <c r="F211" s="31"/>
      <c r="G211" s="117">
        <v>50000</v>
      </c>
      <c r="H211" s="117">
        <v>0</v>
      </c>
      <c r="I211" s="117">
        <v>25000</v>
      </c>
      <c r="J211" s="117">
        <f t="shared" si="9"/>
        <v>25000</v>
      </c>
      <c r="K211" s="118">
        <v>25000</v>
      </c>
    </row>
    <row r="212" spans="1:11" s="119" customFormat="1" ht="12" customHeight="1" x14ac:dyDescent="0.3">
      <c r="A212" s="32"/>
      <c r="B212" s="114"/>
      <c r="C212" s="114"/>
      <c r="D212" s="115" t="s">
        <v>365</v>
      </c>
      <c r="E212" s="116" t="s">
        <v>249</v>
      </c>
      <c r="F212" s="31"/>
      <c r="G212" s="117">
        <v>78135</v>
      </c>
      <c r="H212" s="117">
        <v>0</v>
      </c>
      <c r="I212" s="117">
        <v>25000</v>
      </c>
      <c r="J212" s="117">
        <f t="shared" si="9"/>
        <v>25000</v>
      </c>
      <c r="K212" s="118">
        <v>25000</v>
      </c>
    </row>
    <row r="213" spans="1:11" s="119" customFormat="1" ht="12" customHeight="1" x14ac:dyDescent="0.3">
      <c r="A213" s="32"/>
      <c r="B213" s="114"/>
      <c r="C213" s="114"/>
      <c r="D213" s="115" t="s">
        <v>366</v>
      </c>
      <c r="E213" s="116" t="s">
        <v>250</v>
      </c>
      <c r="F213" s="31"/>
      <c r="G213" s="117">
        <v>200000</v>
      </c>
      <c r="H213" s="117">
        <v>0</v>
      </c>
      <c r="I213" s="117">
        <v>200000</v>
      </c>
      <c r="J213" s="117">
        <f t="shared" si="9"/>
        <v>200000</v>
      </c>
      <c r="K213" s="118">
        <v>300000</v>
      </c>
    </row>
    <row r="214" spans="1:11" s="119" customFormat="1" ht="12" customHeight="1" x14ac:dyDescent="0.3">
      <c r="A214" s="32"/>
      <c r="B214" s="114"/>
      <c r="C214" s="114"/>
      <c r="D214" s="115" t="s">
        <v>367</v>
      </c>
      <c r="E214" s="116" t="s">
        <v>251</v>
      </c>
      <c r="F214" s="31"/>
      <c r="G214" s="117">
        <v>200000</v>
      </c>
      <c r="H214" s="117">
        <v>151488</v>
      </c>
      <c r="I214" s="117">
        <v>48512</v>
      </c>
      <c r="J214" s="117">
        <f t="shared" ref="J214:J229" si="10">SUM(H214:I214)</f>
        <v>200000</v>
      </c>
      <c r="K214" s="118">
        <v>300000</v>
      </c>
    </row>
    <row r="215" spans="1:11" s="119" customFormat="1" ht="12" customHeight="1" x14ac:dyDescent="0.3">
      <c r="A215" s="32" t="s">
        <v>45</v>
      </c>
      <c r="B215" s="114"/>
      <c r="C215" s="114"/>
      <c r="D215" s="115" t="s">
        <v>368</v>
      </c>
      <c r="E215" s="116" t="s">
        <v>252</v>
      </c>
      <c r="F215" s="31"/>
      <c r="G215" s="117">
        <v>92500</v>
      </c>
      <c r="H215" s="117">
        <v>0</v>
      </c>
      <c r="I215" s="117">
        <v>50000</v>
      </c>
      <c r="J215" s="117">
        <f t="shared" si="10"/>
        <v>50000</v>
      </c>
      <c r="K215" s="118">
        <v>50000</v>
      </c>
    </row>
    <row r="216" spans="1:11" s="119" customFormat="1" ht="12" customHeight="1" x14ac:dyDescent="0.3">
      <c r="A216" s="32"/>
      <c r="B216" s="114"/>
      <c r="C216" s="114"/>
      <c r="D216" s="115" t="s">
        <v>369</v>
      </c>
      <c r="E216" s="116" t="s">
        <v>253</v>
      </c>
      <c r="F216" s="31"/>
      <c r="G216" s="117">
        <v>70000</v>
      </c>
      <c r="H216" s="117">
        <v>0</v>
      </c>
      <c r="I216" s="117">
        <v>50000</v>
      </c>
      <c r="J216" s="117">
        <f t="shared" si="10"/>
        <v>50000</v>
      </c>
      <c r="K216" s="118">
        <v>70000</v>
      </c>
    </row>
    <row r="217" spans="1:11" s="119" customFormat="1" ht="12" customHeight="1" x14ac:dyDescent="0.3">
      <c r="A217" s="32"/>
      <c r="B217" s="114"/>
      <c r="C217" s="114"/>
      <c r="D217" s="115" t="s">
        <v>370</v>
      </c>
      <c r="E217" s="116" t="s">
        <v>254</v>
      </c>
      <c r="F217" s="31"/>
      <c r="G217" s="117">
        <v>44750</v>
      </c>
      <c r="H217" s="117">
        <v>0</v>
      </c>
      <c r="I217" s="117">
        <v>20000</v>
      </c>
      <c r="J217" s="117">
        <f t="shared" si="10"/>
        <v>20000</v>
      </c>
      <c r="K217" s="118">
        <v>20000</v>
      </c>
    </row>
    <row r="218" spans="1:11" s="119" customFormat="1" ht="12" customHeight="1" x14ac:dyDescent="0.3">
      <c r="A218" s="32"/>
      <c r="B218" s="114"/>
      <c r="C218" s="114"/>
      <c r="D218" s="115" t="s">
        <v>371</v>
      </c>
      <c r="E218" s="116" t="s">
        <v>255</v>
      </c>
      <c r="F218" s="31"/>
      <c r="G218" s="117">
        <v>0</v>
      </c>
      <c r="H218" s="117">
        <v>0</v>
      </c>
      <c r="I218" s="117">
        <v>20000</v>
      </c>
      <c r="J218" s="117">
        <f t="shared" si="10"/>
        <v>20000</v>
      </c>
      <c r="K218" s="118">
        <v>25000</v>
      </c>
    </row>
    <row r="219" spans="1:11" s="119" customFormat="1" ht="12" customHeight="1" x14ac:dyDescent="0.3">
      <c r="A219" s="32"/>
      <c r="B219" s="114"/>
      <c r="C219" s="114"/>
      <c r="D219" s="115" t="s">
        <v>372</v>
      </c>
      <c r="E219" s="116" t="s">
        <v>256</v>
      </c>
      <c r="F219" s="31"/>
      <c r="G219" s="117">
        <v>0</v>
      </c>
      <c r="H219" s="117">
        <v>0</v>
      </c>
      <c r="I219" s="117">
        <v>20000</v>
      </c>
      <c r="J219" s="117">
        <f t="shared" si="10"/>
        <v>20000</v>
      </c>
      <c r="K219" s="118">
        <v>25000</v>
      </c>
    </row>
    <row r="220" spans="1:11" s="119" customFormat="1" ht="12" customHeight="1" x14ac:dyDescent="0.3">
      <c r="A220" s="32"/>
      <c r="B220" s="114"/>
      <c r="C220" s="114"/>
      <c r="D220" s="115" t="s">
        <v>373</v>
      </c>
      <c r="E220" s="116" t="s">
        <v>257</v>
      </c>
      <c r="F220" s="31"/>
      <c r="G220" s="117">
        <v>0</v>
      </c>
      <c r="H220" s="117">
        <v>20000</v>
      </c>
      <c r="I220" s="117">
        <v>0</v>
      </c>
      <c r="J220" s="117">
        <f t="shared" si="10"/>
        <v>20000</v>
      </c>
      <c r="K220" s="118">
        <v>25000</v>
      </c>
    </row>
    <row r="221" spans="1:11" s="119" customFormat="1" ht="12" customHeight="1" x14ac:dyDescent="0.3">
      <c r="A221" s="32"/>
      <c r="B221" s="114"/>
      <c r="C221" s="114"/>
      <c r="D221" s="115" t="s">
        <v>374</v>
      </c>
      <c r="E221" s="116" t="s">
        <v>258</v>
      </c>
      <c r="F221" s="31"/>
      <c r="G221" s="117">
        <v>0</v>
      </c>
      <c r="H221" s="117">
        <v>0</v>
      </c>
      <c r="I221" s="117">
        <v>20000</v>
      </c>
      <c r="J221" s="117">
        <f t="shared" si="10"/>
        <v>20000</v>
      </c>
      <c r="K221" s="118">
        <v>25000</v>
      </c>
    </row>
    <row r="222" spans="1:11" s="119" customFormat="1" ht="12" customHeight="1" x14ac:dyDescent="0.3">
      <c r="A222" s="32"/>
      <c r="B222" s="114"/>
      <c r="C222" s="114"/>
      <c r="D222" s="115" t="s">
        <v>375</v>
      </c>
      <c r="E222" s="116" t="s">
        <v>259</v>
      </c>
      <c r="F222" s="31"/>
      <c r="G222" s="117">
        <v>0</v>
      </c>
      <c r="H222" s="117">
        <v>0</v>
      </c>
      <c r="I222" s="117">
        <v>20000</v>
      </c>
      <c r="J222" s="117">
        <f t="shared" si="10"/>
        <v>20000</v>
      </c>
      <c r="K222" s="118">
        <v>25000</v>
      </c>
    </row>
    <row r="223" spans="1:11" s="119" customFormat="1" ht="12" customHeight="1" x14ac:dyDescent="0.3">
      <c r="A223" s="32"/>
      <c r="B223" s="114"/>
      <c r="C223" s="114"/>
      <c r="D223" s="115" t="s">
        <v>376</v>
      </c>
      <c r="E223" s="116" t="s">
        <v>260</v>
      </c>
      <c r="F223" s="31"/>
      <c r="G223" s="117">
        <v>0</v>
      </c>
      <c r="H223" s="117">
        <v>0</v>
      </c>
      <c r="I223" s="117">
        <v>20000</v>
      </c>
      <c r="J223" s="117">
        <f t="shared" si="10"/>
        <v>20000</v>
      </c>
      <c r="K223" s="118">
        <v>25000</v>
      </c>
    </row>
    <row r="224" spans="1:11" s="119" customFormat="1" ht="12" customHeight="1" x14ac:dyDescent="0.3">
      <c r="A224" s="32"/>
      <c r="B224" s="114"/>
      <c r="C224" s="114"/>
      <c r="D224" s="115" t="s">
        <v>377</v>
      </c>
      <c r="E224" s="116" t="s">
        <v>334</v>
      </c>
      <c r="F224" s="31"/>
      <c r="G224" s="117">
        <v>0</v>
      </c>
      <c r="H224" s="117">
        <v>0</v>
      </c>
      <c r="I224" s="117">
        <v>20000</v>
      </c>
      <c r="J224" s="117">
        <f t="shared" si="10"/>
        <v>20000</v>
      </c>
      <c r="K224" s="118">
        <v>25000</v>
      </c>
    </row>
    <row r="225" spans="1:11" s="119" customFormat="1" ht="12" customHeight="1" x14ac:dyDescent="0.3">
      <c r="A225" s="32"/>
      <c r="B225" s="114"/>
      <c r="C225" s="114"/>
      <c r="D225" s="115" t="s">
        <v>378</v>
      </c>
      <c r="E225" s="116" t="s">
        <v>335</v>
      </c>
      <c r="F225" s="31"/>
      <c r="G225" s="117">
        <v>0</v>
      </c>
      <c r="H225" s="117">
        <v>0</v>
      </c>
      <c r="I225" s="117">
        <v>20000</v>
      </c>
      <c r="J225" s="117">
        <f t="shared" si="10"/>
        <v>20000</v>
      </c>
      <c r="K225" s="118">
        <v>25000</v>
      </c>
    </row>
    <row r="226" spans="1:11" s="119" customFormat="1" ht="12" customHeight="1" x14ac:dyDescent="0.3">
      <c r="A226" s="32"/>
      <c r="B226" s="114"/>
      <c r="C226" s="114"/>
      <c r="D226" s="115" t="s">
        <v>379</v>
      </c>
      <c r="E226" s="116" t="s">
        <v>336</v>
      </c>
      <c r="F226" s="31"/>
      <c r="G226" s="117">
        <v>0</v>
      </c>
      <c r="H226" s="117">
        <v>0</v>
      </c>
      <c r="I226" s="117">
        <v>20000</v>
      </c>
      <c r="J226" s="117">
        <f t="shared" si="10"/>
        <v>20000</v>
      </c>
      <c r="K226" s="118">
        <v>25000</v>
      </c>
    </row>
    <row r="227" spans="1:11" s="119" customFormat="1" ht="12" customHeight="1" x14ac:dyDescent="0.3">
      <c r="A227" s="32"/>
      <c r="B227" s="114"/>
      <c r="C227" s="114"/>
      <c r="D227" s="115" t="s">
        <v>380</v>
      </c>
      <c r="E227" s="116" t="s">
        <v>336</v>
      </c>
      <c r="F227" s="31"/>
      <c r="G227" s="117">
        <v>0</v>
      </c>
      <c r="H227" s="117">
        <v>0</v>
      </c>
      <c r="I227" s="117">
        <v>20000</v>
      </c>
      <c r="J227" s="117">
        <f t="shared" si="10"/>
        <v>20000</v>
      </c>
      <c r="K227" s="118">
        <v>25000</v>
      </c>
    </row>
    <row r="228" spans="1:11" s="119" customFormat="1" ht="12" customHeight="1" x14ac:dyDescent="0.3">
      <c r="A228" s="32"/>
      <c r="B228" s="114"/>
      <c r="C228" s="114"/>
      <c r="D228" s="115" t="s">
        <v>381</v>
      </c>
      <c r="E228" s="116" t="s">
        <v>337</v>
      </c>
      <c r="F228" s="31"/>
      <c r="G228" s="117">
        <v>0</v>
      </c>
      <c r="H228" s="117">
        <v>0</v>
      </c>
      <c r="I228" s="117">
        <v>80000</v>
      </c>
      <c r="J228" s="117">
        <f t="shared" si="10"/>
        <v>80000</v>
      </c>
      <c r="K228" s="118">
        <v>80000</v>
      </c>
    </row>
    <row r="229" spans="1:11" s="119" customFormat="1" ht="12" customHeight="1" x14ac:dyDescent="0.3">
      <c r="A229" s="32"/>
      <c r="B229" s="114"/>
      <c r="C229" s="114"/>
      <c r="D229" s="115" t="s">
        <v>382</v>
      </c>
      <c r="E229" s="116" t="s">
        <v>338</v>
      </c>
      <c r="F229" s="31"/>
      <c r="G229" s="117">
        <v>0</v>
      </c>
      <c r="H229" s="117">
        <v>0</v>
      </c>
      <c r="I229" s="117">
        <v>20000</v>
      </c>
      <c r="J229" s="117">
        <f t="shared" si="10"/>
        <v>20000</v>
      </c>
      <c r="K229" s="118">
        <v>25000</v>
      </c>
    </row>
    <row r="230" spans="1:11" s="119" customFormat="1" ht="12" customHeight="1" x14ac:dyDescent="0.3">
      <c r="A230" s="32"/>
      <c r="B230" s="114"/>
      <c r="C230" s="114"/>
      <c r="D230" s="115" t="s">
        <v>195</v>
      </c>
      <c r="E230" s="116" t="s">
        <v>339</v>
      </c>
      <c r="F230" s="31"/>
      <c r="G230" s="117">
        <v>0</v>
      </c>
      <c r="H230" s="117">
        <v>0</v>
      </c>
      <c r="I230" s="117">
        <v>0</v>
      </c>
      <c r="J230" s="117">
        <f t="shared" si="9"/>
        <v>0</v>
      </c>
      <c r="K230" s="118">
        <v>20000</v>
      </c>
    </row>
    <row r="231" spans="1:11" s="119" customFormat="1" ht="12" customHeight="1" x14ac:dyDescent="0.3">
      <c r="A231" s="32"/>
      <c r="B231" s="114"/>
      <c r="C231" s="114"/>
      <c r="D231" s="115" t="s">
        <v>358</v>
      </c>
      <c r="E231" s="116" t="s">
        <v>340</v>
      </c>
      <c r="F231" s="31"/>
      <c r="G231" s="117">
        <v>0</v>
      </c>
      <c r="H231" s="117">
        <v>0</v>
      </c>
      <c r="I231" s="117">
        <v>0</v>
      </c>
      <c r="J231" s="117">
        <f t="shared" si="9"/>
        <v>0</v>
      </c>
      <c r="K231" s="118">
        <v>25000</v>
      </c>
    </row>
    <row r="232" spans="1:11" s="119" customFormat="1" ht="12" customHeight="1" x14ac:dyDescent="0.3">
      <c r="A232" s="122"/>
      <c r="B232" s="129"/>
      <c r="C232" s="129"/>
      <c r="D232" s="130" t="s">
        <v>359</v>
      </c>
      <c r="E232" s="131" t="s">
        <v>389</v>
      </c>
      <c r="F232" s="123"/>
      <c r="G232" s="132">
        <v>0</v>
      </c>
      <c r="H232" s="132">
        <v>0</v>
      </c>
      <c r="I232" s="132">
        <v>0</v>
      </c>
      <c r="J232" s="132">
        <f t="shared" si="9"/>
        <v>0</v>
      </c>
      <c r="K232" s="121">
        <v>25000</v>
      </c>
    </row>
    <row r="237" spans="1:11" ht="12.6" customHeight="1" x14ac:dyDescent="0.3">
      <c r="A237" s="20" t="s">
        <v>401</v>
      </c>
    </row>
    <row r="238" spans="1:11" ht="12.6" customHeight="1" x14ac:dyDescent="0.35">
      <c r="A238" s="20" t="s">
        <v>397</v>
      </c>
      <c r="K238" s="21" t="s">
        <v>266</v>
      </c>
    </row>
    <row r="239" spans="1:11" ht="10.95" customHeight="1" x14ac:dyDescent="0.3">
      <c r="A239" s="22"/>
      <c r="B239" s="23"/>
      <c r="C239" s="23"/>
      <c r="D239" s="23"/>
      <c r="E239" s="24"/>
      <c r="F239" s="17"/>
      <c r="G239" s="17"/>
      <c r="H239" s="142" t="s">
        <v>314</v>
      </c>
      <c r="I239" s="143"/>
      <c r="J239" s="144"/>
      <c r="K239" s="17"/>
    </row>
    <row r="240" spans="1:11" ht="10.95" customHeight="1" x14ac:dyDescent="0.3">
      <c r="A240" s="137" t="s">
        <v>0</v>
      </c>
      <c r="B240" s="138"/>
      <c r="C240" s="138"/>
      <c r="D240" s="138"/>
      <c r="E240" s="141" t="s">
        <v>118</v>
      </c>
      <c r="F240" s="14" t="s">
        <v>28</v>
      </c>
      <c r="G240" s="149" t="s">
        <v>30</v>
      </c>
      <c r="H240" s="145"/>
      <c r="I240" s="146"/>
      <c r="J240" s="147"/>
      <c r="K240" s="110" t="s">
        <v>32</v>
      </c>
    </row>
    <row r="241" spans="1:11" ht="10.95" customHeight="1" x14ac:dyDescent="0.3">
      <c r="A241" s="139"/>
      <c r="B241" s="140"/>
      <c r="C241" s="140"/>
      <c r="D241" s="140"/>
      <c r="E241" s="141"/>
      <c r="F241" s="14" t="s">
        <v>29</v>
      </c>
      <c r="G241" s="149"/>
      <c r="H241" s="14" t="s">
        <v>312</v>
      </c>
      <c r="I241" s="14" t="s">
        <v>313</v>
      </c>
      <c r="J241" s="148" t="s">
        <v>44</v>
      </c>
      <c r="K241" s="110" t="s">
        <v>311</v>
      </c>
    </row>
    <row r="242" spans="1:11" ht="10.95" customHeight="1" x14ac:dyDescent="0.3">
      <c r="A242" s="25"/>
      <c r="B242" s="26"/>
      <c r="C242" s="26"/>
      <c r="D242" s="26"/>
      <c r="E242" s="14"/>
      <c r="F242" s="14"/>
      <c r="G242" s="14" t="s">
        <v>31</v>
      </c>
      <c r="H242" s="14" t="s">
        <v>42</v>
      </c>
      <c r="I242" s="14" t="s">
        <v>43</v>
      </c>
      <c r="J242" s="141"/>
      <c r="K242" s="110"/>
    </row>
    <row r="243" spans="1:11" ht="10.95" customHeight="1" x14ac:dyDescent="0.3">
      <c r="A243" s="151" t="s">
        <v>303</v>
      </c>
      <c r="B243" s="152"/>
      <c r="C243" s="152"/>
      <c r="D243" s="153"/>
      <c r="E243" s="27" t="s">
        <v>304</v>
      </c>
      <c r="F243" s="27" t="s">
        <v>305</v>
      </c>
      <c r="G243" s="27" t="s">
        <v>306</v>
      </c>
      <c r="H243" s="27" t="s">
        <v>307</v>
      </c>
      <c r="I243" s="27" t="s">
        <v>308</v>
      </c>
      <c r="J243" s="27" t="s">
        <v>309</v>
      </c>
      <c r="K243" s="27" t="s">
        <v>310</v>
      </c>
    </row>
    <row r="244" spans="1:11" s="119" customFormat="1" ht="12" customHeight="1" x14ac:dyDescent="0.3">
      <c r="A244" s="32"/>
      <c r="B244" s="114"/>
      <c r="C244" s="114"/>
      <c r="D244" s="115" t="s">
        <v>360</v>
      </c>
      <c r="E244" s="116" t="s">
        <v>341</v>
      </c>
      <c r="F244" s="31"/>
      <c r="G244" s="117">
        <v>0</v>
      </c>
      <c r="H244" s="117">
        <v>0</v>
      </c>
      <c r="I244" s="117">
        <v>0</v>
      </c>
      <c r="J244" s="117">
        <f t="shared" ref="J244:J254" si="11">SUM(H244:I244)</f>
        <v>0</v>
      </c>
      <c r="K244" s="118">
        <v>8500</v>
      </c>
    </row>
    <row r="245" spans="1:11" s="119" customFormat="1" ht="12" customHeight="1" x14ac:dyDescent="0.3">
      <c r="A245" s="32"/>
      <c r="B245" s="114"/>
      <c r="C245" s="114"/>
      <c r="D245" s="115" t="s">
        <v>361</v>
      </c>
      <c r="E245" s="116" t="s">
        <v>342</v>
      </c>
      <c r="F245" s="31"/>
      <c r="G245" s="117">
        <v>0</v>
      </c>
      <c r="H245" s="117">
        <v>0</v>
      </c>
      <c r="I245" s="117">
        <v>0</v>
      </c>
      <c r="J245" s="117">
        <f t="shared" si="11"/>
        <v>0</v>
      </c>
      <c r="K245" s="118">
        <v>25000</v>
      </c>
    </row>
    <row r="246" spans="1:11" s="119" customFormat="1" ht="12" customHeight="1" x14ac:dyDescent="0.3">
      <c r="A246" s="32"/>
      <c r="B246" s="114"/>
      <c r="C246" s="114"/>
      <c r="D246" s="120" t="s">
        <v>196</v>
      </c>
      <c r="E246" s="116" t="s">
        <v>343</v>
      </c>
      <c r="F246" s="31"/>
      <c r="G246" s="117">
        <v>0</v>
      </c>
      <c r="H246" s="117">
        <v>0</v>
      </c>
      <c r="I246" s="117">
        <v>40000</v>
      </c>
      <c r="J246" s="117">
        <f t="shared" si="11"/>
        <v>40000</v>
      </c>
      <c r="K246" s="118">
        <v>40000</v>
      </c>
    </row>
    <row r="247" spans="1:11" s="119" customFormat="1" ht="12" customHeight="1" x14ac:dyDescent="0.3">
      <c r="A247" s="32"/>
      <c r="B247" s="114"/>
      <c r="C247" s="114"/>
      <c r="D247" s="120" t="s">
        <v>325</v>
      </c>
      <c r="E247" s="116" t="s">
        <v>344</v>
      </c>
      <c r="F247" s="31"/>
      <c r="G247" s="117">
        <v>39895</v>
      </c>
      <c r="H247" s="117">
        <v>16255</v>
      </c>
      <c r="I247" s="117">
        <v>58745</v>
      </c>
      <c r="J247" s="117">
        <f t="shared" si="11"/>
        <v>75000</v>
      </c>
      <c r="K247" s="118">
        <v>75000</v>
      </c>
    </row>
    <row r="248" spans="1:11" s="119" customFormat="1" ht="12" customHeight="1" x14ac:dyDescent="0.3">
      <c r="A248" s="32"/>
      <c r="B248" s="114"/>
      <c r="C248" s="114"/>
      <c r="D248" s="120" t="s">
        <v>197</v>
      </c>
      <c r="E248" s="116" t="s">
        <v>345</v>
      </c>
      <c r="F248" s="31"/>
      <c r="G248" s="117">
        <v>91610</v>
      </c>
      <c r="H248" s="117">
        <v>116080</v>
      </c>
      <c r="I248" s="117">
        <v>43920</v>
      </c>
      <c r="J248" s="117">
        <f t="shared" si="11"/>
        <v>160000</v>
      </c>
      <c r="K248" s="118">
        <v>190000</v>
      </c>
    </row>
    <row r="249" spans="1:11" s="119" customFormat="1" ht="12" customHeight="1" x14ac:dyDescent="0.3">
      <c r="A249" s="32"/>
      <c r="B249" s="114"/>
      <c r="C249" s="114"/>
      <c r="D249" s="120" t="s">
        <v>198</v>
      </c>
      <c r="E249" s="116" t="s">
        <v>346</v>
      </c>
      <c r="F249" s="31"/>
      <c r="G249" s="117">
        <v>180000</v>
      </c>
      <c r="H249" s="117">
        <v>125000</v>
      </c>
      <c r="I249" s="117">
        <v>50000</v>
      </c>
      <c r="J249" s="117">
        <f t="shared" si="11"/>
        <v>175000</v>
      </c>
      <c r="K249" s="118">
        <v>200000</v>
      </c>
    </row>
    <row r="250" spans="1:11" s="119" customFormat="1" ht="12" customHeight="1" x14ac:dyDescent="0.3">
      <c r="A250" s="32"/>
      <c r="B250" s="114"/>
      <c r="C250" s="114"/>
      <c r="D250" s="120" t="s">
        <v>199</v>
      </c>
      <c r="E250" s="116" t="s">
        <v>347</v>
      </c>
      <c r="F250" s="31"/>
      <c r="G250" s="117">
        <v>12851.95</v>
      </c>
      <c r="H250" s="117">
        <v>1000</v>
      </c>
      <c r="I250" s="117">
        <v>14000</v>
      </c>
      <c r="J250" s="117">
        <f t="shared" si="11"/>
        <v>15000</v>
      </c>
      <c r="K250" s="118">
        <v>25000</v>
      </c>
    </row>
    <row r="251" spans="1:11" s="119" customFormat="1" ht="12" customHeight="1" x14ac:dyDescent="0.3">
      <c r="A251" s="32"/>
      <c r="B251" s="114"/>
      <c r="C251" s="114"/>
      <c r="D251" s="120" t="s">
        <v>200</v>
      </c>
      <c r="E251" s="116" t="s">
        <v>349</v>
      </c>
      <c r="F251" s="31"/>
      <c r="G251" s="117">
        <v>120000</v>
      </c>
      <c r="H251" s="117">
        <v>120000</v>
      </c>
      <c r="I251" s="117">
        <v>0</v>
      </c>
      <c r="J251" s="117">
        <f t="shared" si="11"/>
        <v>120000</v>
      </c>
      <c r="K251" s="118">
        <v>120000</v>
      </c>
    </row>
    <row r="252" spans="1:11" s="119" customFormat="1" ht="12" customHeight="1" x14ac:dyDescent="0.3">
      <c r="A252" s="32"/>
      <c r="B252" s="114"/>
      <c r="C252" s="114"/>
      <c r="D252" s="120" t="s">
        <v>324</v>
      </c>
      <c r="E252" s="116" t="s">
        <v>348</v>
      </c>
      <c r="F252" s="31"/>
      <c r="G252" s="118">
        <v>117630.1</v>
      </c>
      <c r="H252" s="117">
        <v>0</v>
      </c>
      <c r="I252" s="117">
        <v>100000</v>
      </c>
      <c r="J252" s="117">
        <f t="shared" si="11"/>
        <v>100000</v>
      </c>
      <c r="K252" s="118">
        <v>110000</v>
      </c>
    </row>
    <row r="253" spans="1:11" s="119" customFormat="1" ht="12" customHeight="1" x14ac:dyDescent="0.3">
      <c r="A253" s="32"/>
      <c r="B253" s="114"/>
      <c r="C253" s="114"/>
      <c r="D253" s="120" t="s">
        <v>326</v>
      </c>
      <c r="E253" s="116" t="s">
        <v>390</v>
      </c>
      <c r="F253" s="31"/>
      <c r="G253" s="118">
        <v>0</v>
      </c>
      <c r="H253" s="117">
        <v>0</v>
      </c>
      <c r="I253" s="117">
        <v>20000</v>
      </c>
      <c r="J253" s="117">
        <f t="shared" si="11"/>
        <v>20000</v>
      </c>
      <c r="K253" s="118">
        <v>30000</v>
      </c>
    </row>
    <row r="254" spans="1:11" s="119" customFormat="1" ht="12" customHeight="1" x14ac:dyDescent="0.3">
      <c r="A254" s="32"/>
      <c r="B254" s="114"/>
      <c r="C254" s="114"/>
      <c r="D254" s="120" t="s">
        <v>327</v>
      </c>
      <c r="E254" s="116" t="s">
        <v>391</v>
      </c>
      <c r="F254" s="31"/>
      <c r="G254" s="118">
        <v>0</v>
      </c>
      <c r="H254" s="117">
        <v>0</v>
      </c>
      <c r="I254" s="117">
        <v>414000</v>
      </c>
      <c r="J254" s="117">
        <f t="shared" si="11"/>
        <v>414000</v>
      </c>
      <c r="K254" s="118">
        <v>0</v>
      </c>
    </row>
    <row r="255" spans="1:11" s="119" customFormat="1" ht="12" customHeight="1" x14ac:dyDescent="0.3">
      <c r="A255" s="32"/>
      <c r="B255" s="114"/>
      <c r="C255" s="114"/>
      <c r="D255" s="120" t="s">
        <v>263</v>
      </c>
      <c r="E255" s="116" t="s">
        <v>392</v>
      </c>
      <c r="F255" s="31"/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</row>
    <row r="256" spans="1:11" s="119" customFormat="1" ht="12" customHeight="1" x14ac:dyDescent="0.3">
      <c r="A256" s="32"/>
      <c r="B256" s="114"/>
      <c r="C256" s="114"/>
      <c r="D256" s="120" t="s">
        <v>201</v>
      </c>
      <c r="E256" s="116" t="s">
        <v>393</v>
      </c>
      <c r="F256" s="31"/>
      <c r="G256" s="117">
        <v>30000</v>
      </c>
      <c r="H256" s="117">
        <v>0</v>
      </c>
      <c r="I256" s="117">
        <v>50000</v>
      </c>
      <c r="J256" s="117">
        <f>SUM(H256:I256)</f>
        <v>50000</v>
      </c>
      <c r="K256" s="118">
        <v>0</v>
      </c>
    </row>
    <row r="257" spans="1:11" s="119" customFormat="1" ht="12" customHeight="1" x14ac:dyDescent="0.3">
      <c r="A257" s="32"/>
      <c r="B257" s="114"/>
      <c r="C257" s="114"/>
      <c r="D257" s="120" t="s">
        <v>202</v>
      </c>
      <c r="E257" s="116" t="s">
        <v>394</v>
      </c>
      <c r="F257" s="31"/>
      <c r="G257" s="117">
        <v>70000</v>
      </c>
      <c r="H257" s="117">
        <v>0</v>
      </c>
      <c r="I257" s="117">
        <v>250000</v>
      </c>
      <c r="J257" s="117">
        <f>SUM(H257:I257)</f>
        <v>250000</v>
      </c>
      <c r="K257" s="118">
        <v>300000</v>
      </c>
    </row>
    <row r="258" spans="1:11" s="119" customFormat="1" ht="12" customHeight="1" x14ac:dyDescent="0.3">
      <c r="A258" s="32"/>
      <c r="B258" s="114"/>
      <c r="C258" s="114"/>
      <c r="D258" s="120" t="s">
        <v>329</v>
      </c>
      <c r="E258" s="116" t="s">
        <v>395</v>
      </c>
      <c r="F258" s="31"/>
      <c r="G258" s="117">
        <v>0</v>
      </c>
      <c r="H258" s="117">
        <v>0</v>
      </c>
      <c r="I258" s="117">
        <v>35998.800000000003</v>
      </c>
      <c r="J258" s="117">
        <f>SUM(H258:I258)</f>
        <v>35998.800000000003</v>
      </c>
      <c r="K258" s="121">
        <v>35998.800000000003</v>
      </c>
    </row>
    <row r="259" spans="1:11" s="119" customFormat="1" ht="12" customHeight="1" x14ac:dyDescent="0.3">
      <c r="A259" s="32"/>
      <c r="B259" s="133" t="s">
        <v>203</v>
      </c>
      <c r="C259" s="133"/>
      <c r="D259" s="134"/>
      <c r="E259" s="31"/>
      <c r="F259" s="31"/>
      <c r="G259" s="124">
        <f>SUM(G102:G257)</f>
        <v>25775235.370000001</v>
      </c>
      <c r="H259" s="124">
        <f>SUM(H102:H257)</f>
        <v>12176601.34</v>
      </c>
      <c r="I259" s="124">
        <f>SUM(I102:I258)</f>
        <v>14737202.460000003</v>
      </c>
      <c r="J259" s="124">
        <f>SUM(J102:J257)</f>
        <v>26877805</v>
      </c>
      <c r="K259" s="124">
        <f>SUM(K102:K258)</f>
        <v>33149359.25</v>
      </c>
    </row>
    <row r="260" spans="1:11" ht="12" customHeight="1" x14ac:dyDescent="0.3">
      <c r="A260" s="170" t="s">
        <v>383</v>
      </c>
      <c r="B260" s="171"/>
      <c r="C260" s="171"/>
      <c r="D260" s="172"/>
      <c r="E260" s="112"/>
      <c r="F260" s="112"/>
      <c r="G260" s="112"/>
      <c r="H260" s="112"/>
      <c r="I260" s="112"/>
      <c r="J260" s="112"/>
      <c r="K260" s="112"/>
    </row>
    <row r="261" spans="1:11" ht="12" customHeight="1" x14ac:dyDescent="0.3">
      <c r="A261" s="76"/>
      <c r="B261" s="60"/>
      <c r="C261" s="44" t="s">
        <v>204</v>
      </c>
      <c r="D261" s="45"/>
      <c r="E261" s="50" t="s">
        <v>212</v>
      </c>
      <c r="F261" s="47"/>
      <c r="G261" s="6">
        <v>554736</v>
      </c>
      <c r="H261" s="6">
        <v>590763</v>
      </c>
      <c r="I261" s="6">
        <v>768737</v>
      </c>
      <c r="J261" s="6">
        <f>SUM(H261:I261)</f>
        <v>1359500</v>
      </c>
      <c r="K261" s="6">
        <v>1388000</v>
      </c>
    </row>
    <row r="262" spans="1:11" ht="12" customHeight="1" x14ac:dyDescent="0.3">
      <c r="A262" s="93" t="s">
        <v>205</v>
      </c>
      <c r="B262" s="60"/>
      <c r="C262" s="60"/>
      <c r="D262" s="75"/>
      <c r="E262" s="47"/>
      <c r="F262" s="47"/>
      <c r="G262" s="13">
        <f>SUM(G261)</f>
        <v>554736</v>
      </c>
      <c r="H262" s="13">
        <f>SUM(H261)</f>
        <v>590763</v>
      </c>
      <c r="I262" s="13">
        <f>SUM(I261)</f>
        <v>768737</v>
      </c>
      <c r="J262" s="13">
        <f>SUM(J261)</f>
        <v>1359500</v>
      </c>
      <c r="K262" s="13">
        <f>SUM(K261)</f>
        <v>1388000</v>
      </c>
    </row>
    <row r="263" spans="1:11" ht="12" customHeight="1" x14ac:dyDescent="0.3">
      <c r="A263" s="59"/>
      <c r="B263" s="67" t="s">
        <v>206</v>
      </c>
      <c r="C263" s="67"/>
      <c r="D263" s="94"/>
      <c r="E263" s="47"/>
      <c r="F263" s="47"/>
      <c r="G263" s="6"/>
      <c r="H263" s="6"/>
      <c r="I263" s="6"/>
      <c r="J263" s="6"/>
      <c r="K263" s="6"/>
    </row>
    <row r="264" spans="1:11" ht="12" customHeight="1" x14ac:dyDescent="0.3">
      <c r="A264" s="59"/>
      <c r="B264" s="67"/>
      <c r="C264" s="67"/>
      <c r="D264" s="45" t="s">
        <v>207</v>
      </c>
      <c r="E264" s="47"/>
      <c r="F264" s="47"/>
      <c r="G264" s="6">
        <v>9118910</v>
      </c>
      <c r="H264" s="6">
        <v>4381401.01</v>
      </c>
      <c r="I264" s="6">
        <v>15034705.390000001</v>
      </c>
      <c r="J264" s="6">
        <f>SUM(H264:I264)</f>
        <v>19416106.399999999</v>
      </c>
      <c r="K264" s="6">
        <v>24231168.600000001</v>
      </c>
    </row>
    <row r="265" spans="1:11" ht="12" customHeight="1" x14ac:dyDescent="0.3">
      <c r="A265" s="59"/>
      <c r="B265" s="67"/>
      <c r="C265" s="67"/>
      <c r="D265" s="45" t="s">
        <v>208</v>
      </c>
      <c r="E265" s="47"/>
      <c r="F265" s="47"/>
      <c r="G265" s="6">
        <v>2383474.65</v>
      </c>
      <c r="H265" s="6">
        <v>634459.36</v>
      </c>
      <c r="I265" s="6">
        <v>4344567.24</v>
      </c>
      <c r="J265" s="6">
        <f>SUM(H265:I265)</f>
        <v>4979026.6000000006</v>
      </c>
      <c r="K265" s="6">
        <v>6182792.1500000004</v>
      </c>
    </row>
    <row r="266" spans="1:11" ht="12" customHeight="1" x14ac:dyDescent="0.3">
      <c r="A266" s="59"/>
      <c r="B266" s="67"/>
      <c r="C266" s="67"/>
      <c r="D266" s="45" t="s">
        <v>209</v>
      </c>
      <c r="E266" s="47"/>
      <c r="F266" s="47"/>
      <c r="G266" s="6">
        <v>0</v>
      </c>
      <c r="H266" s="6">
        <v>0</v>
      </c>
      <c r="I266" s="6">
        <v>14000</v>
      </c>
      <c r="J266" s="6">
        <f>SUM(H266:I266)</f>
        <v>14000</v>
      </c>
      <c r="K266" s="6">
        <v>14000</v>
      </c>
    </row>
    <row r="267" spans="1:11" ht="12" customHeight="1" x14ac:dyDescent="0.3">
      <c r="A267" s="59"/>
      <c r="B267" s="67"/>
      <c r="C267" s="67"/>
      <c r="D267" s="45" t="s">
        <v>210</v>
      </c>
      <c r="E267" s="47"/>
      <c r="F267" s="47"/>
      <c r="G267" s="6">
        <v>0</v>
      </c>
      <c r="H267" s="6">
        <v>14586.8</v>
      </c>
      <c r="I267" s="6">
        <v>985413.2</v>
      </c>
      <c r="J267" s="6">
        <f>SUM(H267:I267)</f>
        <v>1000000</v>
      </c>
      <c r="K267" s="6">
        <v>6489193</v>
      </c>
    </row>
    <row r="268" spans="1:11" ht="12" customHeight="1" x14ac:dyDescent="0.3">
      <c r="A268" s="59"/>
      <c r="B268" s="67"/>
      <c r="C268" s="67" t="s">
        <v>211</v>
      </c>
      <c r="D268" s="94"/>
      <c r="E268" s="47"/>
      <c r="F268" s="47"/>
      <c r="G268" s="13">
        <f>SUM(G264:G267)</f>
        <v>11502384.65</v>
      </c>
      <c r="H268" s="13">
        <f>SUM(H264:H267)</f>
        <v>5030447.17</v>
      </c>
      <c r="I268" s="13">
        <f>SUM(I264:I267)</f>
        <v>20378685.830000002</v>
      </c>
      <c r="J268" s="13">
        <f>SUM(J264:J267)</f>
        <v>25409133</v>
      </c>
      <c r="K268" s="13">
        <f>SUM(K264:K267)</f>
        <v>36917153.75</v>
      </c>
    </row>
    <row r="269" spans="1:11" ht="12" customHeight="1" thickBot="1" x14ac:dyDescent="0.35">
      <c r="A269" s="59" t="s">
        <v>264</v>
      </c>
      <c r="B269" s="67"/>
      <c r="C269" s="67"/>
      <c r="D269" s="94"/>
      <c r="E269" s="47"/>
      <c r="F269" s="47"/>
      <c r="G269" s="18">
        <v>77712660.430000007</v>
      </c>
      <c r="H269" s="18">
        <v>37262974.100000001</v>
      </c>
      <c r="I269" s="18">
        <v>62317557.899999999</v>
      </c>
      <c r="J269" s="18">
        <f>SUM(H269:I269)</f>
        <v>99580532</v>
      </c>
      <c r="K269" s="18">
        <f>SUM(K268,K262,K259,K87)</f>
        <v>123655843</v>
      </c>
    </row>
    <row r="270" spans="1:11" ht="12" customHeight="1" thickTop="1" x14ac:dyDescent="0.3">
      <c r="A270" s="95" t="s">
        <v>265</v>
      </c>
      <c r="B270" s="71"/>
      <c r="C270" s="53"/>
      <c r="D270" s="54"/>
      <c r="E270" s="55"/>
      <c r="F270" s="55"/>
      <c r="G270" s="19">
        <v>16351985.6</v>
      </c>
      <c r="H270" s="19">
        <v>12694452.16</v>
      </c>
      <c r="I270" s="19">
        <v>-12694452.16</v>
      </c>
      <c r="J270" s="107" t="s">
        <v>46</v>
      </c>
      <c r="K270" s="107" t="s">
        <v>46</v>
      </c>
    </row>
    <row r="271" spans="1:11" ht="12" customHeight="1" x14ac:dyDescent="0.3"/>
    <row r="272" spans="1:11" s="173" customFormat="1" ht="12" customHeight="1" x14ac:dyDescent="0.3">
      <c r="D272" s="174" t="s">
        <v>294</v>
      </c>
    </row>
    <row r="273" spans="4:11" s="173" customFormat="1" ht="12" customHeight="1" x14ac:dyDescent="0.3"/>
    <row r="274" spans="4:11" s="173" customFormat="1" ht="12" customHeight="1" x14ac:dyDescent="0.3"/>
    <row r="275" spans="4:11" s="175" customFormat="1" ht="12" customHeight="1" x14ac:dyDescent="0.3">
      <c r="D275" s="175" t="s">
        <v>295</v>
      </c>
      <c r="E275" s="175" t="s">
        <v>297</v>
      </c>
      <c r="G275" s="176" t="s">
        <v>315</v>
      </c>
      <c r="H275" s="176"/>
      <c r="I275" s="176"/>
      <c r="J275" s="177" t="s">
        <v>300</v>
      </c>
      <c r="K275" s="177"/>
    </row>
    <row r="276" spans="4:11" s="173" customFormat="1" ht="12" customHeight="1" x14ac:dyDescent="0.3">
      <c r="D276" s="173" t="s">
        <v>296</v>
      </c>
      <c r="E276" s="173" t="s">
        <v>298</v>
      </c>
      <c r="G276" s="178" t="s">
        <v>316</v>
      </c>
      <c r="H276" s="178"/>
      <c r="I276" s="178"/>
      <c r="J276" s="179" t="s">
        <v>301</v>
      </c>
      <c r="K276" s="179"/>
    </row>
    <row r="277" spans="4:11" s="173" customFormat="1" ht="12" customHeight="1" x14ac:dyDescent="0.3"/>
    <row r="278" spans="4:11" s="173" customFormat="1" ht="12" customHeight="1" x14ac:dyDescent="0.3"/>
    <row r="279" spans="4:11" s="173" customFormat="1" ht="12" customHeight="1" x14ac:dyDescent="0.3"/>
    <row r="280" spans="4:11" s="173" customFormat="1" ht="12" customHeight="1" x14ac:dyDescent="0.3">
      <c r="D280" s="175" t="s">
        <v>299</v>
      </c>
    </row>
    <row r="281" spans="4:11" s="173" customFormat="1" ht="12" customHeight="1" x14ac:dyDescent="0.3">
      <c r="D281" s="173" t="s">
        <v>302</v>
      </c>
    </row>
  </sheetData>
  <mergeCells count="52">
    <mergeCell ref="A243:D243"/>
    <mergeCell ref="G275:I275"/>
    <mergeCell ref="G276:I276"/>
    <mergeCell ref="J275:K275"/>
    <mergeCell ref="J276:K276"/>
    <mergeCell ref="A260:D260"/>
    <mergeCell ref="A147:D147"/>
    <mergeCell ref="G190:G191"/>
    <mergeCell ref="J191:J192"/>
    <mergeCell ref="A193:D193"/>
    <mergeCell ref="G240:G241"/>
    <mergeCell ref="J241:J242"/>
    <mergeCell ref="H239:J240"/>
    <mergeCell ref="A240:D240"/>
    <mergeCell ref="E240:E241"/>
    <mergeCell ref="A241:D241"/>
    <mergeCell ref="H189:J190"/>
    <mergeCell ref="A190:D190"/>
    <mergeCell ref="E190:E191"/>
    <mergeCell ref="A191:D191"/>
    <mergeCell ref="A11:D11"/>
    <mergeCell ref="A59:D59"/>
    <mergeCell ref="A97:D97"/>
    <mergeCell ref="E58:E59"/>
    <mergeCell ref="E96:E97"/>
    <mergeCell ref="A12:D12"/>
    <mergeCell ref="A61:D61"/>
    <mergeCell ref="H57:J58"/>
    <mergeCell ref="C21:D21"/>
    <mergeCell ref="A58:D58"/>
    <mergeCell ref="H143:J144"/>
    <mergeCell ref="A144:D144"/>
    <mergeCell ref="E144:E145"/>
    <mergeCell ref="A145:D145"/>
    <mergeCell ref="H95:J96"/>
    <mergeCell ref="A96:D96"/>
    <mergeCell ref="G58:G59"/>
    <mergeCell ref="J59:J60"/>
    <mergeCell ref="G96:G97"/>
    <mergeCell ref="J97:J98"/>
    <mergeCell ref="A99:D99"/>
    <mergeCell ref="G144:G145"/>
    <mergeCell ref="J145:J146"/>
    <mergeCell ref="A4:K4"/>
    <mergeCell ref="A5:K5"/>
    <mergeCell ref="A6:K6"/>
    <mergeCell ref="A9:D9"/>
    <mergeCell ref="E8:E9"/>
    <mergeCell ref="H7:J8"/>
    <mergeCell ref="J9:J10"/>
    <mergeCell ref="G8:G9"/>
    <mergeCell ref="A7:D8"/>
  </mergeCells>
  <pageMargins left="1.66" right="0.39370078740157483" top="0.15" bottom="3.937007874015748E-2" header="0.11811023622047245" footer="3.937007874015748E-2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2019-10-24T05:37:48Z</cp:lastPrinted>
  <dcterms:created xsi:type="dcterms:W3CDTF">2016-07-14T04:06:45Z</dcterms:created>
  <dcterms:modified xsi:type="dcterms:W3CDTF">2019-10-24T06:08:57Z</dcterms:modified>
</cp:coreProperties>
</file>