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19\"/>
    </mc:Choice>
  </mc:AlternateContent>
  <xr:revisionPtr revIDLastSave="0" documentId="13_ncr:1_{BD758CEB-433C-431E-90CD-C9794621529A}" xr6:coauthVersionLast="38" xr6:coauthVersionMax="38" xr10:uidLastSave="{00000000-0000-0000-0000-000000000000}"/>
  <bookViews>
    <workbookView xWindow="840" yWindow="936" windowWidth="14532" windowHeight="7080" xr2:uid="{00000000-000D-0000-FFFF-FFFF00000000}"/>
  </bookViews>
  <sheets>
    <sheet name="1 Proposed Appro. by Sector" sheetId="1" r:id="rId1"/>
  </sheets>
  <calcPr calcId="181029"/>
</workbook>
</file>

<file path=xl/calcChain.xml><?xml version="1.0" encoding="utf-8"?>
<calcChain xmlns="http://schemas.openxmlformats.org/spreadsheetml/2006/main">
  <c r="J75" i="1" l="1"/>
  <c r="H224" i="1" l="1"/>
  <c r="G224" i="1"/>
  <c r="F224" i="1"/>
  <c r="J223" i="1"/>
  <c r="J221" i="1"/>
  <c r="I224" i="1"/>
  <c r="J214" i="1"/>
  <c r="J213" i="1"/>
  <c r="J210" i="1"/>
  <c r="J211" i="1"/>
  <c r="J207" i="1"/>
  <c r="J204" i="1"/>
  <c r="J202" i="1"/>
  <c r="J200" i="1"/>
  <c r="J199" i="1"/>
  <c r="J198" i="1"/>
  <c r="J197" i="1"/>
  <c r="H217" i="1"/>
  <c r="G217" i="1"/>
  <c r="F217" i="1"/>
  <c r="J174" i="1" l="1"/>
  <c r="J180" i="1"/>
  <c r="J166" i="1"/>
  <c r="J167" i="1"/>
  <c r="J168" i="1"/>
  <c r="J165" i="1"/>
  <c r="J111" i="1"/>
  <c r="J107" i="1"/>
  <c r="J106" i="1"/>
  <c r="J46" i="1"/>
  <c r="J68" i="1"/>
  <c r="J69" i="1"/>
  <c r="J76" i="1"/>
  <c r="J74" i="1"/>
  <c r="J72" i="1"/>
  <c r="J77" i="1"/>
  <c r="J99" i="1"/>
  <c r="J100" i="1"/>
  <c r="J130" i="1"/>
  <c r="J62" i="1"/>
  <c r="J63" i="1"/>
  <c r="J64" i="1"/>
  <c r="J65" i="1"/>
  <c r="J66" i="1"/>
  <c r="J67" i="1"/>
  <c r="J61" i="1"/>
  <c r="J56" i="1"/>
  <c r="J57" i="1"/>
  <c r="J58" i="1"/>
  <c r="J59" i="1"/>
  <c r="J60" i="1"/>
  <c r="J47" i="1"/>
  <c r="J48" i="1"/>
  <c r="J49" i="1"/>
  <c r="J50" i="1"/>
  <c r="J51" i="1"/>
  <c r="J52" i="1"/>
  <c r="J53" i="1"/>
  <c r="J182" i="1"/>
  <c r="J183" i="1"/>
  <c r="J181" i="1"/>
  <c r="J179" i="1"/>
  <c r="J170" i="1"/>
  <c r="J171" i="1"/>
  <c r="J172" i="1"/>
  <c r="J173" i="1"/>
  <c r="J175" i="1"/>
  <c r="J176" i="1"/>
  <c r="J177" i="1"/>
  <c r="J178" i="1"/>
  <c r="J101" i="1"/>
  <c r="J102" i="1"/>
  <c r="J103" i="1"/>
  <c r="H184" i="1"/>
  <c r="G184" i="1"/>
  <c r="J118" i="1"/>
  <c r="H36" i="1"/>
  <c r="G36" i="1"/>
  <c r="F36" i="1"/>
  <c r="J34" i="1"/>
  <c r="J24" i="1"/>
  <c r="J25" i="1"/>
  <c r="J18" i="1"/>
  <c r="J11" i="1"/>
  <c r="H225" i="1" l="1"/>
  <c r="F184" i="1"/>
  <c r="F225" i="1" s="1"/>
  <c r="J78" i="1" l="1"/>
  <c r="J79" i="1"/>
  <c r="J80" i="1"/>
  <c r="J81" i="1"/>
  <c r="J82" i="1"/>
  <c r="J94" i="1"/>
  <c r="J95" i="1"/>
  <c r="J96" i="1"/>
  <c r="J97" i="1"/>
  <c r="J98" i="1"/>
  <c r="J126" i="1"/>
  <c r="J117" i="1"/>
  <c r="J113" i="1"/>
  <c r="J164" i="1"/>
  <c r="J163" i="1"/>
  <c r="J162" i="1"/>
  <c r="J161" i="1"/>
  <c r="J160" i="1" l="1"/>
  <c r="J159" i="1"/>
  <c r="J158" i="1"/>
  <c r="J157" i="1"/>
  <c r="J156" i="1"/>
  <c r="J155" i="1"/>
  <c r="J154" i="1"/>
  <c r="J152" i="1"/>
  <c r="J151" i="1"/>
  <c r="J150" i="1"/>
  <c r="J149" i="1"/>
  <c r="J148" i="1"/>
  <c r="J140" i="1"/>
  <c r="J138" i="1"/>
  <c r="J137" i="1"/>
  <c r="J136" i="1"/>
  <c r="J135" i="1"/>
  <c r="J134" i="1"/>
  <c r="J133" i="1"/>
  <c r="J132" i="1"/>
  <c r="J131" i="1"/>
  <c r="J129" i="1"/>
  <c r="J128" i="1"/>
  <c r="J127" i="1"/>
  <c r="J125" i="1"/>
  <c r="J124" i="1"/>
  <c r="J119" i="1"/>
  <c r="J123" i="1"/>
  <c r="J122" i="1"/>
  <c r="J121" i="1"/>
  <c r="J120" i="1"/>
  <c r="J116" i="1"/>
  <c r="J115" i="1"/>
  <c r="J114" i="1"/>
  <c r="J112" i="1"/>
  <c r="J105" i="1"/>
  <c r="J109" i="1"/>
  <c r="J108" i="1"/>
  <c r="J110" i="1" l="1"/>
  <c r="J13" i="1"/>
  <c r="J14" i="1"/>
  <c r="J15" i="1"/>
  <c r="J16" i="1"/>
  <c r="J17" i="1"/>
  <c r="J19" i="1"/>
  <c r="J20" i="1"/>
  <c r="J21" i="1"/>
  <c r="J22" i="1"/>
  <c r="J23" i="1"/>
  <c r="J27" i="1"/>
  <c r="J28" i="1"/>
  <c r="J29" i="1"/>
  <c r="J30" i="1"/>
  <c r="J31" i="1"/>
  <c r="J32" i="1"/>
  <c r="J33" i="1"/>
  <c r="J215" i="1"/>
  <c r="J192" i="1"/>
  <c r="J219" i="1"/>
  <c r="J220" i="1"/>
  <c r="J222" i="1"/>
  <c r="J224" i="1" l="1"/>
  <c r="J36" i="1"/>
  <c r="J194" i="1"/>
  <c r="J195" i="1"/>
  <c r="J196" i="1"/>
  <c r="J203" i="1"/>
  <c r="J205" i="1"/>
  <c r="J206" i="1"/>
  <c r="J208" i="1"/>
  <c r="J209" i="1"/>
  <c r="J212" i="1"/>
  <c r="J216" i="1"/>
  <c r="J217" i="1" l="1"/>
  <c r="I225" i="1" l="1"/>
  <c r="J139" i="1" l="1"/>
  <c r="J184" i="1" s="1"/>
  <c r="J153" i="1"/>
  <c r="G225" i="1" l="1"/>
  <c r="J225" i="1" l="1"/>
  <c r="J73" i="1"/>
  <c r="J55" i="1"/>
  <c r="J71" i="1"/>
  <c r="J70" i="1"/>
  <c r="J54" i="1"/>
</calcChain>
</file>

<file path=xl/sharedStrings.xml><?xml version="1.0" encoding="utf-8"?>
<sst xmlns="http://schemas.openxmlformats.org/spreadsheetml/2006/main" count="412" uniqueCount="372">
  <si>
    <t>General Public</t>
  </si>
  <si>
    <t>Services</t>
  </si>
  <si>
    <t>Account Code</t>
  </si>
  <si>
    <t>Particulars</t>
  </si>
  <si>
    <t>Social Services</t>
  </si>
  <si>
    <t>Economic Services</t>
  </si>
  <si>
    <t>Other Service</t>
  </si>
  <si>
    <t>Total</t>
  </si>
  <si>
    <t>Salaries and Wages</t>
  </si>
  <si>
    <t>5-01-01</t>
  </si>
  <si>
    <t>Salaries and Wages - Regular</t>
  </si>
  <si>
    <t>5-01-01-010</t>
  </si>
  <si>
    <t>Other Compensation</t>
  </si>
  <si>
    <t>5-01-02</t>
  </si>
  <si>
    <t>Personal Economic Relief Allowance (PERA)</t>
  </si>
  <si>
    <t>5-01-02-010</t>
  </si>
  <si>
    <t>Representation Allowance RA</t>
  </si>
  <si>
    <t>5-01-02-020</t>
  </si>
  <si>
    <t>5-01-02-030</t>
  </si>
  <si>
    <t>Clothing/Uniform Allowance</t>
  </si>
  <si>
    <t>5-01-02-040</t>
  </si>
  <si>
    <t>Subsistence Allowance</t>
  </si>
  <si>
    <t>5-01-02-050</t>
  </si>
  <si>
    <t>Laundry Allowance</t>
  </si>
  <si>
    <t>5-01-02-060</t>
  </si>
  <si>
    <t>Hazard Pay</t>
  </si>
  <si>
    <t>5-01-02-110</t>
  </si>
  <si>
    <t>Longevity Pay</t>
  </si>
  <si>
    <t>5-01-02-120</t>
  </si>
  <si>
    <t>Year End Bonus</t>
  </si>
  <si>
    <t>5-01-02-140</t>
  </si>
  <si>
    <t>Cash Gift</t>
  </si>
  <si>
    <t>5-01-02-150</t>
  </si>
  <si>
    <t>Personnel Benefit Contributions</t>
  </si>
  <si>
    <t>5-01-03</t>
  </si>
  <si>
    <t>Retirement and Life Insurance Premiums</t>
  </si>
  <si>
    <t>5-01-03-010</t>
  </si>
  <si>
    <t>Pag-IBIG Contributions</t>
  </si>
  <si>
    <t>5-01-03-020</t>
  </si>
  <si>
    <t>Philhealth Contributions</t>
  </si>
  <si>
    <t>5-01-03-030</t>
  </si>
  <si>
    <t>Employee Compensation Insurance Premiums</t>
  </si>
  <si>
    <t>5-01-03-040</t>
  </si>
  <si>
    <t>Other Personnel Benefits</t>
  </si>
  <si>
    <t>5-01-04</t>
  </si>
  <si>
    <t>TOTAL - PS</t>
  </si>
  <si>
    <t>Traveling Expenses</t>
  </si>
  <si>
    <t>5-02-01</t>
  </si>
  <si>
    <t>5-02-01-010</t>
  </si>
  <si>
    <t>Traveling Expenses - Library</t>
  </si>
  <si>
    <t>Traveling Expenses - HRMO</t>
  </si>
  <si>
    <t>Traveling Expenses - CeC</t>
  </si>
  <si>
    <t>Traveling Expenses - PESO</t>
  </si>
  <si>
    <t>Training and Scholarship Expenses</t>
  </si>
  <si>
    <t>5-02-02</t>
  </si>
  <si>
    <t>Training Expenses</t>
  </si>
  <si>
    <t>5-02-02-010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</si>
  <si>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</si>
  <si>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</si>
  <si>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</si>
  <si>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</si>
  <si>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</si>
  <si>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- PESO</t>
  </si>
  <si>
    <t>5-02-03-090</t>
  </si>
  <si>
    <t>Utility Expenses</t>
  </si>
  <si>
    <t>5-02-04</t>
  </si>
  <si>
    <t>Electricity Expenses</t>
  </si>
  <si>
    <t>Communications Expenses</t>
  </si>
  <si>
    <t>5-02-05</t>
  </si>
  <si>
    <t>Telephone Expenses</t>
  </si>
  <si>
    <t>5-02-05-030</t>
  </si>
  <si>
    <t>Confidential, Intelligence and Extraordinary Expenses</t>
  </si>
  <si>
    <t>5-02-10</t>
  </si>
  <si>
    <t>Confidential Expenses</t>
  </si>
  <si>
    <t>General Services</t>
  </si>
  <si>
    <t>5-02-12</t>
  </si>
  <si>
    <t>Janitorial Services</t>
  </si>
  <si>
    <t>Security Services</t>
  </si>
  <si>
    <t>Other General Services</t>
  </si>
  <si>
    <t>Repairs and Maintenance</t>
  </si>
  <si>
    <t>5-02-13</t>
  </si>
  <si>
    <t>R/M - Machinery and Equipment (Office Equipment)</t>
  </si>
  <si>
    <t>5-02-13-050</t>
  </si>
  <si>
    <t>R/M - Transportation Equipment</t>
  </si>
  <si>
    <t>5-02-13-060</t>
  </si>
  <si>
    <t>Taxes, Insurance Premiums and Other Fees</t>
  </si>
  <si>
    <t>5-02-16</t>
  </si>
  <si>
    <t>Taxes, Duties and Licenses (Renewal of License - firearms)</t>
  </si>
  <si>
    <t>5-02-16-010</t>
  </si>
  <si>
    <t>Insurance Expenses</t>
  </si>
  <si>
    <t>5-02-16-030</t>
  </si>
  <si>
    <t>Other Maintenance and Operating Expenses</t>
  </si>
  <si>
    <t>5-02-99</t>
  </si>
  <si>
    <t>Advertising Expenses</t>
  </si>
  <si>
    <t>5-02-99-010</t>
  </si>
  <si>
    <t>Representation Expenses</t>
  </si>
  <si>
    <t>5-02-99-030</t>
  </si>
  <si>
    <t>Transportation and Delivery Expenses</t>
  </si>
  <si>
    <t>5-02-99-040</t>
  </si>
  <si>
    <t>Membership Dues and Contributions to Organizations</t>
  </si>
  <si>
    <t>5-02-99-060</t>
  </si>
  <si>
    <t>Subscription Expenses - Library</t>
  </si>
  <si>
    <t>5-02-99-070</t>
  </si>
  <si>
    <t>Donations</t>
  </si>
  <si>
    <t>5-02-99-080</t>
  </si>
  <si>
    <t>5-02-99-990</t>
  </si>
  <si>
    <t>1-07</t>
  </si>
  <si>
    <t xml:space="preserve">Office Equipment </t>
  </si>
  <si>
    <t>1-07-05-020</t>
  </si>
  <si>
    <t>Information and Communication Technology Equipment</t>
  </si>
  <si>
    <t>1-07-05-030</t>
  </si>
  <si>
    <t>Furniture and Fixtures</t>
  </si>
  <si>
    <t>1-07-07-010</t>
  </si>
  <si>
    <t>TOTAL - Capital Outlay</t>
  </si>
  <si>
    <t>Total Appropriations</t>
  </si>
  <si>
    <t>Traveling Expenses - Collector</t>
  </si>
  <si>
    <t xml:space="preserve">Fuel, Oil and Lubricants Expenses </t>
  </si>
  <si>
    <t>Postage and Deliveries</t>
  </si>
  <si>
    <t>Accountable Forms Expenses</t>
  </si>
  <si>
    <t>5-02-03-020</t>
  </si>
  <si>
    <t>Fidelity Bond Premiums</t>
  </si>
  <si>
    <t>5-02-16-020</t>
  </si>
  <si>
    <t>Financial Assistance/Subsidy</t>
  </si>
  <si>
    <t>5-02-14-990</t>
  </si>
  <si>
    <t>Machinery</t>
  </si>
  <si>
    <t>1-07-05-010</t>
  </si>
  <si>
    <t>5-01-02-130</t>
  </si>
  <si>
    <t>Mid-Year Bonus</t>
  </si>
  <si>
    <t>SPES Wages</t>
  </si>
  <si>
    <t>Jobs Fair</t>
  </si>
  <si>
    <t>Capability Building/Livelihood Skills Training</t>
  </si>
  <si>
    <t>OSCA</t>
  </si>
  <si>
    <t>Other MOOE</t>
  </si>
  <si>
    <t>Conduct of Information Caravan</t>
  </si>
  <si>
    <t>Celebration of Araw ng Kalawit</t>
  </si>
  <si>
    <t>Maintenance of Tourism St. Lights</t>
  </si>
  <si>
    <t>Celebration of SAULOG</t>
  </si>
  <si>
    <t>MDC</t>
  </si>
  <si>
    <t>Health and Nutrition Maternal Child Care</t>
  </si>
  <si>
    <t>Informative Education Campaign</t>
  </si>
  <si>
    <t>Environmental Sanitation</t>
  </si>
  <si>
    <t>Women Welfare Program</t>
  </si>
  <si>
    <t>Water Dispenser</t>
  </si>
  <si>
    <t>Projector</t>
  </si>
  <si>
    <t>Laptop</t>
  </si>
  <si>
    <t>Swivel Chair</t>
  </si>
  <si>
    <t>Refrigerator</t>
  </si>
  <si>
    <t>20% Development Fund</t>
  </si>
  <si>
    <t>5% LDRRMF</t>
  </si>
  <si>
    <t>Terminal Leave Pay/Retirement</t>
  </si>
  <si>
    <t>Total SPA</t>
  </si>
  <si>
    <t>5-02-01-010-1</t>
  </si>
  <si>
    <t>5-02-01-010-2</t>
  </si>
  <si>
    <t>5-02-01-010-3</t>
  </si>
  <si>
    <t>5-02-01-010-4</t>
  </si>
  <si>
    <t>5-02-01-010-5</t>
  </si>
  <si>
    <t>5-02-02-010-1</t>
  </si>
  <si>
    <t>5-02-02-010-2</t>
  </si>
  <si>
    <t>5-02-02-010-3</t>
  </si>
  <si>
    <t>5-02-02-010-4</t>
  </si>
  <si>
    <t>5-02-99-080-1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</si>
  <si>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</si>
  <si>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</si>
  <si>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</si>
  <si>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</si>
  <si>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</si>
  <si>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</si>
  <si>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</si>
  <si>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</si>
  <si>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</si>
  <si>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5-02-99-990-10</t>
  </si>
  <si>
    <t>5-02-99-990-11</t>
  </si>
  <si>
    <t>5-02-99-990-13</t>
  </si>
  <si>
    <t>5-02-99-990-14</t>
  </si>
  <si>
    <t>5-02-99-990-15</t>
  </si>
  <si>
    <t>5-02-99-990-16</t>
  </si>
  <si>
    <t>5-02-99-990-17</t>
  </si>
  <si>
    <t>5-02-99-990-18</t>
  </si>
  <si>
    <t>5-02-99-990-19</t>
  </si>
  <si>
    <t>5-02-99-990-20</t>
  </si>
  <si>
    <t>5-02-99-990-12</t>
  </si>
  <si>
    <t>5-02-99-990-21</t>
  </si>
  <si>
    <t>1-07-05-020-1</t>
  </si>
  <si>
    <t>1-07-05-020-2</t>
  </si>
  <si>
    <t>1-07-05-020-3</t>
  </si>
  <si>
    <t>1-07-05-020-4</t>
  </si>
  <si>
    <t>1-07-05-030-1</t>
  </si>
  <si>
    <t>1-07-05-030-2</t>
  </si>
  <si>
    <t>1-07-05-030-3</t>
  </si>
  <si>
    <t>1-07-05-030-4</t>
  </si>
  <si>
    <t>1-07-07-010-1</t>
  </si>
  <si>
    <t>1-07-05-010-1</t>
  </si>
  <si>
    <t>5-02-13-060-1</t>
  </si>
  <si>
    <t>5-02-13-060-2</t>
  </si>
  <si>
    <t>Financial Aid to Barangay</t>
  </si>
  <si>
    <t>1-07-05-020-5</t>
  </si>
  <si>
    <t xml:space="preserve"> </t>
  </si>
  <si>
    <t>1. Personal Services</t>
  </si>
  <si>
    <t>3. Capital Outlays</t>
  </si>
  <si>
    <t>4. Special Purpose Appropriations(SPA)</t>
  </si>
  <si>
    <t>Printer</t>
  </si>
  <si>
    <t>1-07-05-030-5</t>
  </si>
  <si>
    <t>1-07-05-030-6</t>
  </si>
  <si>
    <t>Office Supplies Expenses - BAC</t>
  </si>
  <si>
    <t>SPES Orientation</t>
  </si>
  <si>
    <t>Career Advocacy</t>
  </si>
  <si>
    <t>TB DOTS Program</t>
  </si>
  <si>
    <t>Expanded Immunization Program</t>
  </si>
  <si>
    <t>Medical Caravan - (Annual &amp; Quarterly)</t>
  </si>
  <si>
    <t>Araw Medical Outreach</t>
  </si>
  <si>
    <t>Blood Donation Program</t>
  </si>
  <si>
    <t>Health Board</t>
  </si>
  <si>
    <t>Counterpart to 4Ps Program</t>
  </si>
  <si>
    <t>Philhealth for Indigent ACV</t>
  </si>
  <si>
    <t>5-02-99-990-22</t>
  </si>
  <si>
    <t>5-02-99-990-23</t>
  </si>
  <si>
    <t>5-02-99-990-24</t>
  </si>
  <si>
    <t>5-02-99-990-26</t>
  </si>
  <si>
    <t>5-02-99-990-27</t>
  </si>
  <si>
    <t>5-02-99-990-28</t>
  </si>
  <si>
    <t>5-02-01-010-6</t>
  </si>
  <si>
    <t>5-02-03-020-1</t>
  </si>
  <si>
    <t>1-07-07-010-2</t>
  </si>
  <si>
    <t>5-05-03-080</t>
  </si>
  <si>
    <t>5-02-05-010</t>
  </si>
  <si>
    <t>5-02-99-020</t>
  </si>
  <si>
    <t>5-02-13-030</t>
  </si>
  <si>
    <t>Celebration of CSC Day</t>
  </si>
  <si>
    <t>BAC</t>
  </si>
  <si>
    <t>R/M - Building / Structures (Public Building)</t>
  </si>
  <si>
    <t>R/M - Machinery &amp; Equipment (Const. &amp; Heavy Equipment</t>
  </si>
  <si>
    <t>R/M - Transportation/Equipment (Motorpool)</t>
  </si>
  <si>
    <t>R/M - Transportation Equipment (Patrol Car)</t>
  </si>
  <si>
    <t xml:space="preserve">Subsidies - Others-MAFC </t>
  </si>
  <si>
    <t>Printing and Publication Expenses</t>
  </si>
  <si>
    <t>Donations VM</t>
  </si>
  <si>
    <t>Burial and Medical Assistant</t>
  </si>
  <si>
    <t>Medical Dental &amp; Laboratory Expenses</t>
  </si>
  <si>
    <t>Buntis Congress</t>
  </si>
  <si>
    <t>NDC (Non Communicable Disease Program</t>
  </si>
  <si>
    <t xml:space="preserve">Family Planning Program </t>
  </si>
  <si>
    <t>Youth Program</t>
  </si>
  <si>
    <t>Emergency Assistance</t>
  </si>
  <si>
    <t>TOTAL MOOE</t>
  </si>
  <si>
    <t>Statement  of Fund Allocation by Sector</t>
  </si>
  <si>
    <t>LBP Form No. 7</t>
  </si>
  <si>
    <t>Annex K</t>
  </si>
  <si>
    <t>R/M - Transportation Equipment (Ambulance)</t>
  </si>
  <si>
    <t>Maintenance and Other Operating Expenses</t>
  </si>
  <si>
    <t>Traveling Expenses - Postal</t>
  </si>
  <si>
    <t>Traveling Expenses - GAD GFPs</t>
  </si>
  <si>
    <t>Traveling Expenses - MAFC</t>
  </si>
  <si>
    <t>Office Supplies Expenses Library</t>
  </si>
  <si>
    <t>Office Supplies Expenses - CeC</t>
  </si>
  <si>
    <t>Accountable Forms Brgy.</t>
  </si>
  <si>
    <t>Water Supplies Expenses</t>
  </si>
  <si>
    <t>Telephone Expenses PESO</t>
  </si>
  <si>
    <t xml:space="preserve">Internet Subscription Expenses - </t>
  </si>
  <si>
    <t>General Revision</t>
  </si>
  <si>
    <t>Day Care Worker</t>
  </si>
  <si>
    <t>Other General Services (BNH/BHW/JO)</t>
  </si>
  <si>
    <t>5-02-01-010-7</t>
  </si>
  <si>
    <t>5-02-01-010-8</t>
  </si>
  <si>
    <t>5-02-03-10</t>
  </si>
  <si>
    <t>5-02-03-10-1</t>
  </si>
  <si>
    <t>5-02-03-10-2</t>
  </si>
  <si>
    <t>5-02-03-10-3</t>
  </si>
  <si>
    <t>5-02-03-10-4</t>
  </si>
  <si>
    <t>5-02-04-010</t>
  </si>
  <si>
    <t>5-02-04-20</t>
  </si>
  <si>
    <t>5-02-05-20</t>
  </si>
  <si>
    <t>5-02-05-20-1</t>
  </si>
  <si>
    <t>5-02-10-10</t>
  </si>
  <si>
    <t>5-02-12-20</t>
  </si>
  <si>
    <t>5-02-12-30</t>
  </si>
  <si>
    <t>5-02-12-90</t>
  </si>
  <si>
    <t>5-02-12-90-1</t>
  </si>
  <si>
    <t>5-02-12-90-2</t>
  </si>
  <si>
    <t>5-02-12-90-3</t>
  </si>
  <si>
    <t>5-02-12-90-4</t>
  </si>
  <si>
    <t>5-02-12-90-5</t>
  </si>
  <si>
    <t>5-02-12-90-6</t>
  </si>
  <si>
    <t>5-02-12-90-7</t>
  </si>
  <si>
    <t>5-02-12-90-8</t>
  </si>
  <si>
    <t>5-02-12-90-9</t>
  </si>
  <si>
    <t>R/M - Infra Assets (Water Supply)</t>
  </si>
  <si>
    <t>Environmental Expenses</t>
  </si>
  <si>
    <t>Leprosy Program/Campaign</t>
  </si>
  <si>
    <t>Oral Health Program</t>
  </si>
  <si>
    <t>Rabies Program</t>
  </si>
  <si>
    <t>Dengue Program</t>
  </si>
  <si>
    <t>BLS Training Annually</t>
  </si>
  <si>
    <t>Suicide Prevention Campaign</t>
  </si>
  <si>
    <t>Tabacco Control Program</t>
  </si>
  <si>
    <t>Malaria Program</t>
  </si>
  <si>
    <t>Newborn Screening Program</t>
  </si>
  <si>
    <t>HIV/AIDS Campaign</t>
  </si>
  <si>
    <t>Nutrition Program</t>
  </si>
  <si>
    <t>Mental Health Program</t>
  </si>
  <si>
    <t>Elderly Welfare Program</t>
  </si>
  <si>
    <t>Pantawid Pamilyang Pilipino</t>
  </si>
  <si>
    <t>Child Welfare Program</t>
  </si>
  <si>
    <t>Person w/disability Welfare Program(PWD)</t>
  </si>
  <si>
    <t>Honorarium (Nat'l. Offices)</t>
  </si>
  <si>
    <t>National &amp; Local Election</t>
  </si>
  <si>
    <t>LDRRMO</t>
  </si>
  <si>
    <t>5-02-99-990-25</t>
  </si>
  <si>
    <t>5-02-99-990-29</t>
  </si>
  <si>
    <t>5-02-99-990-30</t>
  </si>
  <si>
    <t>5-02-99-990-31</t>
  </si>
  <si>
    <t>5-02-99-990-32</t>
  </si>
  <si>
    <t>5-02-99-990-33</t>
  </si>
  <si>
    <t>5-02-99-990-34</t>
  </si>
  <si>
    <t>5-02-99-990-35</t>
  </si>
  <si>
    <t>5-02-99-990-36</t>
  </si>
  <si>
    <t>5-02-99-990-37</t>
  </si>
  <si>
    <t>5-02-99-990-38</t>
  </si>
  <si>
    <t>5-02-99-990-39</t>
  </si>
  <si>
    <t>5-02-99-990-40</t>
  </si>
  <si>
    <t>5-02-99-990-41</t>
  </si>
  <si>
    <t>5-02-99-990-42</t>
  </si>
  <si>
    <t>5-02-99-990-43</t>
  </si>
  <si>
    <t>5-02-99-990-44</t>
  </si>
  <si>
    <t>5-02-99-990-45</t>
  </si>
  <si>
    <t>5-02-99-990-46</t>
  </si>
  <si>
    <t>5-02-13-040</t>
  </si>
  <si>
    <t>5-02-13-060-3</t>
  </si>
  <si>
    <t>5-02-13-060-4</t>
  </si>
  <si>
    <t>Transportation Allowance (TA)</t>
  </si>
  <si>
    <t>Productivity Incentive Allowance</t>
  </si>
  <si>
    <t>Overtime  and Night Pay</t>
  </si>
  <si>
    <t>PEI</t>
  </si>
  <si>
    <t>14th Month Pay</t>
  </si>
  <si>
    <t>Longivity</t>
  </si>
  <si>
    <t>Peace and Order Council (POC)</t>
  </si>
  <si>
    <t>Aircon  (Split Type)</t>
  </si>
  <si>
    <t>Computer w/Complete Accessories</t>
  </si>
  <si>
    <t>Cabinet (Clip Board)</t>
  </si>
  <si>
    <t>Curtain (Session Hall)</t>
  </si>
  <si>
    <t>2 Stainless Gang Chair (5 Seater)</t>
  </si>
  <si>
    <t>Steel Cabenit (Double Door)</t>
  </si>
  <si>
    <t>DSLR Camera</t>
  </si>
  <si>
    <t>Vault</t>
  </si>
  <si>
    <t>1 Bagger Mixer 7.5HP Engine (Roben)</t>
  </si>
  <si>
    <t>Surveying Instrument</t>
  </si>
  <si>
    <t>Table (5 Unit)</t>
  </si>
  <si>
    <t>Sala Set</t>
  </si>
  <si>
    <t>Freezer</t>
  </si>
  <si>
    <t>Property, Plant and Equipment</t>
  </si>
  <si>
    <t>1-07-05-020-6</t>
  </si>
  <si>
    <t>1-07-05-020-7</t>
  </si>
  <si>
    <t>1-07-07-010-3</t>
  </si>
  <si>
    <t>1-07-07-010-4</t>
  </si>
  <si>
    <t>1-07-07-010-5</t>
  </si>
  <si>
    <t>1-07-07-010-6</t>
  </si>
  <si>
    <t>Support Operation (Special Program)</t>
  </si>
  <si>
    <t>5-01-02-090</t>
  </si>
  <si>
    <t>5-01-04-990</t>
  </si>
  <si>
    <t>Certified Correct:</t>
  </si>
  <si>
    <t>GERMILIZA M. ALANO</t>
  </si>
  <si>
    <t>Municipal Budget Officer</t>
  </si>
  <si>
    <t>Approved:</t>
  </si>
  <si>
    <t>SALVADOR P. ANTOJADO, JR.</t>
  </si>
  <si>
    <t>Municipal Mayor</t>
  </si>
  <si>
    <t>5 of 5</t>
  </si>
  <si>
    <t>5 of 4</t>
  </si>
  <si>
    <t>5 of 3</t>
  </si>
  <si>
    <t>5 of 2</t>
  </si>
  <si>
    <t>5 of 1</t>
  </si>
  <si>
    <t>LGU: Kalawit, Zamboanga del Norte</t>
  </si>
  <si>
    <t>Ceiling Fan</t>
  </si>
  <si>
    <t>National Youth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</si>
</sst>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.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164" fontId="0" fillId="0" borderId="1" xfId="1" applyFont="1" applyBorder="1" applyAlignment="1">
      <alignment horizontal="left"/>
    </xf>
    <xf numFmtId="0" fontId="0" fillId="0" borderId="7" xfId="0" applyFont="1" applyBorder="1" applyAlignment="1"/>
    <xf numFmtId="49" fontId="0" fillId="0" borderId="2" xfId="0" applyNumberForma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0" borderId="7" xfId="0" applyFon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 applyBorder="1" applyAlignment="1"/>
    <xf numFmtId="0" fontId="1" fillId="0" borderId="9" xfId="0" applyFont="1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1" fillId="0" borderId="1" xfId="0" applyFont="1" applyBorder="1" applyAlignment="1"/>
    <xf numFmtId="164" fontId="0" fillId="0" borderId="1" xfId="1" applyFont="1" applyBorder="1"/>
    <xf numFmtId="164" fontId="0" fillId="0" borderId="2" xfId="1" applyFont="1" applyBorder="1"/>
    <xf numFmtId="164" fontId="0" fillId="0" borderId="2" xfId="1" applyFont="1" applyBorder="1" applyAlignment="1">
      <alignment horizontal="center"/>
    </xf>
    <xf numFmtId="164" fontId="0" fillId="0" borderId="0" xfId="1" applyFont="1"/>
    <xf numFmtId="164" fontId="0" fillId="0" borderId="0" xfId="1" applyFont="1" applyBorder="1"/>
    <xf numFmtId="164" fontId="7" fillId="0" borderId="2" xfId="1" applyFont="1" applyBorder="1"/>
    <xf numFmtId="164" fontId="7" fillId="0" borderId="2" xfId="1" applyFont="1" applyBorder="1" applyAlignment="1"/>
    <xf numFmtId="49" fontId="1" fillId="0" borderId="2" xfId="0" applyNumberFormat="1" applyFont="1" applyBorder="1" applyAlignment="1">
      <alignment horizontal="center"/>
    </xf>
    <xf numFmtId="164" fontId="6" fillId="0" borderId="13" xfId="1" applyFont="1" applyBorder="1" applyAlignment="1">
      <alignment horizontal="center"/>
    </xf>
    <xf numFmtId="164" fontId="6" fillId="0" borderId="13" xfId="1" applyFont="1" applyBorder="1"/>
    <xf numFmtId="164" fontId="9" fillId="0" borderId="12" xfId="1" applyFont="1" applyBorder="1" applyAlignment="1">
      <alignment horizontal="center"/>
    </xf>
    <xf numFmtId="164" fontId="6" fillId="0" borderId="1" xfId="1" applyFont="1" applyBorder="1"/>
    <xf numFmtId="0" fontId="0" fillId="0" borderId="4" xfId="0" applyFont="1" applyBorder="1" applyAlignment="1"/>
    <xf numFmtId="164" fontId="6" fillId="0" borderId="4" xfId="1" applyFont="1" applyBorder="1" applyAlignment="1">
      <alignment horizontal="center"/>
    </xf>
    <xf numFmtId="164" fontId="6" fillId="0" borderId="4" xfId="1" applyFont="1" applyBorder="1"/>
    <xf numFmtId="164" fontId="0" fillId="0" borderId="4" xfId="1" applyFont="1" applyBorder="1"/>
    <xf numFmtId="164" fontId="5" fillId="0" borderId="4" xfId="1" applyFont="1" applyBorder="1"/>
    <xf numFmtId="164" fontId="6" fillId="0" borderId="0" xfId="1" applyFont="1" applyBorder="1" applyAlignment="1">
      <alignment horizontal="center"/>
    </xf>
    <xf numFmtId="164" fontId="6" fillId="0" borderId="0" xfId="1" applyFont="1" applyBorder="1"/>
    <xf numFmtId="164" fontId="5" fillId="0" borderId="0" xfId="1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0" fillId="0" borderId="0" xfId="0" applyFont="1" applyBorder="1" applyAlignment="1">
      <alignment horizontal="center"/>
    </xf>
    <xf numFmtId="164" fontId="8" fillId="0" borderId="2" xfId="1" applyFont="1" applyBorder="1" applyAlignment="1">
      <alignment horizontal="center"/>
    </xf>
    <xf numFmtId="164" fontId="8" fillId="0" borderId="2" xfId="1" applyFont="1" applyBorder="1"/>
    <xf numFmtId="164" fontId="1" fillId="0" borderId="2" xfId="1" applyFont="1" applyBorder="1"/>
    <xf numFmtId="164" fontId="6" fillId="0" borderId="2" xfId="1" applyFont="1" applyBorder="1" applyAlignment="1">
      <alignment horizontal="center"/>
    </xf>
    <xf numFmtId="164" fontId="6" fillId="0" borderId="2" xfId="1" applyFont="1" applyBorder="1"/>
    <xf numFmtId="164" fontId="9" fillId="0" borderId="12" xfId="0" applyNumberFormat="1" applyFont="1" applyBorder="1"/>
    <xf numFmtId="164" fontId="7" fillId="0" borderId="3" xfId="1" applyFont="1" applyBorder="1"/>
    <xf numFmtId="164" fontId="11" fillId="0" borderId="0" xfId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64" fontId="10" fillId="0" borderId="0" xfId="1" applyFont="1" applyBorder="1" applyAlignment="1">
      <alignment horizontal="right"/>
    </xf>
    <xf numFmtId="0" fontId="0" fillId="0" borderId="1" xfId="0" applyFont="1" applyBorder="1" applyAlignment="1"/>
    <xf numFmtId="164" fontId="0" fillId="0" borderId="1" xfId="1" applyFont="1" applyBorder="1" applyAlignment="1">
      <alignment horizontal="center"/>
    </xf>
    <xf numFmtId="164" fontId="1" fillId="0" borderId="3" xfId="1" applyFont="1" applyBorder="1"/>
    <xf numFmtId="164" fontId="5" fillId="0" borderId="13" xfId="1" applyFont="1" applyBorder="1"/>
    <xf numFmtId="164" fontId="0" fillId="0" borderId="7" xfId="1" applyFont="1" applyFill="1" applyBorder="1"/>
    <xf numFmtId="0" fontId="12" fillId="0" borderId="0" xfId="0" applyFont="1" applyBorder="1" applyAlignment="1"/>
    <xf numFmtId="0" fontId="1" fillId="0" borderId="0" xfId="0" applyFont="1"/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Alignment="1"/>
    <xf numFmtId="49" fontId="14" fillId="0" borderId="0" xfId="0" applyNumberFormat="1" applyFont="1" applyBorder="1" applyAlignment="1">
      <alignment horizontal="center"/>
    </xf>
    <xf numFmtId="164" fontId="15" fillId="0" borderId="0" xfId="1" applyFont="1" applyBorder="1"/>
    <xf numFmtId="164" fontId="14" fillId="0" borderId="0" xfId="1" applyFont="1" applyBorder="1"/>
    <xf numFmtId="164" fontId="16" fillId="0" borderId="0" xfId="1" applyFont="1" applyBorder="1" applyAlignment="1">
      <alignment horizontal="right"/>
    </xf>
    <xf numFmtId="0" fontId="14" fillId="0" borderId="0" xfId="0" applyFont="1"/>
    <xf numFmtId="0" fontId="14" fillId="0" borderId="5" xfId="0" applyFont="1" applyBorder="1"/>
    <xf numFmtId="0" fontId="14" fillId="0" borderId="4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Border="1"/>
    <xf numFmtId="0" fontId="14" fillId="0" borderId="2" xfId="0" applyFont="1" applyBorder="1" applyAlignment="1">
      <alignment horizontal="center"/>
    </xf>
    <xf numFmtId="164" fontId="18" fillId="0" borderId="2" xfId="1" applyFont="1" applyBorder="1"/>
    <xf numFmtId="164" fontId="17" fillId="0" borderId="2" xfId="1" applyFont="1" applyBorder="1"/>
    <xf numFmtId="164" fontId="19" fillId="0" borderId="13" xfId="1" applyFont="1" applyBorder="1"/>
    <xf numFmtId="164" fontId="20" fillId="0" borderId="2" xfId="1" applyFont="1" applyBorder="1"/>
    <xf numFmtId="0" fontId="14" fillId="0" borderId="0" xfId="0" applyFont="1" applyBorder="1" applyAlignment="1"/>
    <xf numFmtId="0" fontId="14" fillId="0" borderId="9" xfId="0" applyFont="1" applyBorder="1"/>
    <xf numFmtId="0" fontId="14" fillId="0" borderId="10" xfId="0" applyFont="1" applyBorder="1"/>
    <xf numFmtId="0" fontId="1" fillId="0" borderId="14" xfId="0" applyFont="1" applyBorder="1" applyAlignment="1"/>
    <xf numFmtId="0" fontId="1" fillId="0" borderId="15" xfId="0" applyFont="1" applyBorder="1" applyAlignment="1"/>
    <xf numFmtId="0" fontId="4" fillId="0" borderId="13" xfId="0" applyFont="1" applyBorder="1" applyAlignment="1">
      <alignment horizontal="center"/>
    </xf>
    <xf numFmtId="164" fontId="7" fillId="0" borderId="7" xfId="1" applyFont="1" applyBorder="1"/>
    <xf numFmtId="164" fontId="7" fillId="0" borderId="9" xfId="1" applyFont="1" applyBorder="1"/>
    <xf numFmtId="164" fontId="18" fillId="0" borderId="3" xfId="1" applyFont="1" applyBorder="1"/>
    <xf numFmtId="164" fontId="7" fillId="0" borderId="7" xfId="1" applyFont="1" applyFill="1" applyBorder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5" xfId="0" applyFont="1" applyBorder="1" applyAlignment="1"/>
    <xf numFmtId="0" fontId="4" fillId="0" borderId="8" xfId="0" applyFont="1" applyFill="1" applyBorder="1" applyAlignment="1"/>
    <xf numFmtId="0" fontId="0" fillId="0" borderId="4" xfId="0" applyBorder="1" applyAlignment="1"/>
    <xf numFmtId="0" fontId="0" fillId="0" borderId="8" xfId="0" applyBorder="1"/>
    <xf numFmtId="0" fontId="0" fillId="0" borderId="8" xfId="0" applyBorder="1" applyAlignment="1"/>
    <xf numFmtId="49" fontId="0" fillId="0" borderId="2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14" fillId="0" borderId="8" xfId="0" applyFon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8" xfId="0" applyFont="1" applyBorder="1" applyAlignment="1"/>
    <xf numFmtId="0" fontId="0" fillId="0" borderId="8" xfId="0" applyFont="1" applyBorder="1" applyAlignment="1">
      <alignment horizontal="left"/>
    </xf>
    <xf numFmtId="0" fontId="22" fillId="0" borderId="7" xfId="0" applyFont="1" applyBorder="1"/>
    <xf numFmtId="0" fontId="22" fillId="0" borderId="0" xfId="0" applyFont="1" applyBorder="1" applyAlignment="1">
      <alignment horizontal="left"/>
    </xf>
    <xf numFmtId="0" fontId="22" fillId="0" borderId="8" xfId="0" applyFont="1" applyBorder="1" applyAlignment="1"/>
    <xf numFmtId="0" fontId="0" fillId="0" borderId="8" xfId="0" applyFont="1" applyFill="1" applyBorder="1" applyAlignment="1"/>
    <xf numFmtId="49" fontId="2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1" fillId="0" borderId="13" xfId="0" applyFont="1" applyBorder="1" applyAlignment="1"/>
    <xf numFmtId="164" fontId="0" fillId="0" borderId="7" xfId="1" applyFont="1" applyBorder="1"/>
    <xf numFmtId="164" fontId="0" fillId="0" borderId="8" xfId="1" applyFont="1" applyBorder="1"/>
    <xf numFmtId="164" fontId="0" fillId="0" borderId="8" xfId="1" applyFont="1" applyFill="1" applyBorder="1"/>
    <xf numFmtId="164" fontId="25" fillId="0" borderId="2" xfId="1" applyFont="1" applyBorder="1"/>
    <xf numFmtId="164" fontId="15" fillId="0" borderId="2" xfId="1" applyFont="1" applyBorder="1"/>
    <xf numFmtId="0" fontId="0" fillId="0" borderId="0" xfId="0" applyFont="1" applyFill="1" applyBorder="1" applyAlignment="1"/>
    <xf numFmtId="0" fontId="14" fillId="0" borderId="7" xfId="0" applyFont="1" applyBorder="1"/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164" fontId="4" fillId="0" borderId="2" xfId="1" applyFont="1" applyBorder="1"/>
    <xf numFmtId="0" fontId="0" fillId="0" borderId="11" xfId="0" applyBorder="1"/>
    <xf numFmtId="49" fontId="0" fillId="0" borderId="3" xfId="0" applyNumberFormat="1" applyFont="1" applyBorder="1" applyAlignment="1">
      <alignment horizontal="center"/>
    </xf>
    <xf numFmtId="0" fontId="22" fillId="0" borderId="9" xfId="0" applyFont="1" applyBorder="1"/>
    <xf numFmtId="0" fontId="22" fillId="0" borderId="10" xfId="0" applyFont="1" applyBorder="1" applyAlignment="1">
      <alignment horizontal="left"/>
    </xf>
    <xf numFmtId="164" fontId="17" fillId="0" borderId="3" xfId="1" applyFont="1" applyBorder="1"/>
    <xf numFmtId="0" fontId="22" fillId="0" borderId="0" xfId="0" applyFont="1" applyBorder="1"/>
    <xf numFmtId="0" fontId="7" fillId="0" borderId="8" xfId="0" applyFont="1" applyBorder="1" applyAlignment="1">
      <alignment horizontal="left"/>
    </xf>
    <xf numFmtId="49" fontId="25" fillId="0" borderId="2" xfId="0" applyNumberFormat="1" applyFont="1" applyBorder="1" applyAlignment="1">
      <alignment horizontal="center"/>
    </xf>
    <xf numFmtId="0" fontId="7" fillId="0" borderId="8" xfId="0" applyFont="1" applyFill="1" applyBorder="1" applyAlignment="1"/>
    <xf numFmtId="0" fontId="7" fillId="0" borderId="11" xfId="0" applyFont="1" applyBorder="1" applyAlignment="1"/>
    <xf numFmtId="49" fontId="25" fillId="0" borderId="3" xfId="0" applyNumberFormat="1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1" fillId="0" borderId="6" xfId="0" applyFont="1" applyBorder="1" applyAlignment="1"/>
    <xf numFmtId="0" fontId="0" fillId="0" borderId="8" xfId="0" applyFill="1" applyBorder="1" applyAlignment="1"/>
    <xf numFmtId="0" fontId="22" fillId="0" borderId="4" xfId="0" applyFont="1" applyBorder="1"/>
    <xf numFmtId="0" fontId="22" fillId="0" borderId="4" xfId="0" applyFont="1" applyBorder="1" applyAlignment="1">
      <alignment horizontal="left"/>
    </xf>
    <xf numFmtId="0" fontId="22" fillId="0" borderId="4" xfId="0" applyFont="1" applyBorder="1" applyAlignment="1"/>
    <xf numFmtId="49" fontId="24" fillId="0" borderId="4" xfId="0" applyNumberFormat="1" applyFont="1" applyBorder="1" applyAlignment="1">
      <alignment horizontal="center"/>
    </xf>
    <xf numFmtId="164" fontId="18" fillId="0" borderId="4" xfId="1" applyFont="1" applyBorder="1"/>
    <xf numFmtId="164" fontId="17" fillId="0" borderId="4" xfId="1" applyFont="1" applyBorder="1"/>
    <xf numFmtId="0" fontId="22" fillId="0" borderId="0" xfId="0" applyFont="1" applyBorder="1" applyAlignment="1"/>
    <xf numFmtId="49" fontId="24" fillId="0" borderId="0" xfId="0" applyNumberFormat="1" applyFont="1" applyBorder="1" applyAlignment="1">
      <alignment horizontal="center"/>
    </xf>
    <xf numFmtId="164" fontId="18" fillId="0" borderId="0" xfId="1" applyFont="1" applyBorder="1"/>
    <xf numFmtId="164" fontId="17" fillId="0" borderId="0" xfId="1" applyFont="1" applyBorder="1"/>
    <xf numFmtId="0" fontId="22" fillId="0" borderId="10" xfId="0" applyFont="1" applyBorder="1"/>
    <xf numFmtId="0" fontId="22" fillId="0" borderId="10" xfId="0" applyFont="1" applyBorder="1" applyAlignment="1"/>
    <xf numFmtId="49" fontId="24" fillId="0" borderId="10" xfId="0" applyNumberFormat="1" applyFont="1" applyBorder="1" applyAlignment="1">
      <alignment horizontal="center"/>
    </xf>
    <xf numFmtId="164" fontId="18" fillId="0" borderId="10" xfId="1" applyFont="1" applyBorder="1"/>
    <xf numFmtId="164" fontId="17" fillId="0" borderId="10" xfId="1" applyFont="1" applyBorder="1"/>
    <xf numFmtId="0" fontId="23" fillId="0" borderId="7" xfId="0" applyFont="1" applyBorder="1" applyAlignment="1"/>
    <xf numFmtId="0" fontId="3" fillId="0" borderId="0" xfId="0" applyFont="1" applyBorder="1" applyAlignment="1">
      <alignment horizontal="left"/>
    </xf>
    <xf numFmtId="0" fontId="3" fillId="0" borderId="8" xfId="0" applyFont="1" applyBorder="1"/>
    <xf numFmtId="164" fontId="25" fillId="0" borderId="7" xfId="1" applyFont="1" applyBorder="1"/>
    <xf numFmtId="164" fontId="23" fillId="0" borderId="2" xfId="1" applyFont="1" applyBorder="1"/>
    <xf numFmtId="0" fontId="3" fillId="0" borderId="0" xfId="0" applyFont="1"/>
    <xf numFmtId="0" fontId="3" fillId="0" borderId="8" xfId="0" applyFont="1" applyBorder="1" applyAlignment="1"/>
    <xf numFmtId="164" fontId="3" fillId="0" borderId="2" xfId="1" applyFont="1" applyBorder="1"/>
    <xf numFmtId="0" fontId="0" fillId="0" borderId="14" xfId="0" applyFont="1" applyBorder="1" applyAlignment="1"/>
    <xf numFmtId="0" fontId="1" fillId="0" borderId="16" xfId="0" applyFont="1" applyBorder="1" applyAlignment="1"/>
    <xf numFmtId="0" fontId="0" fillId="0" borderId="15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6"/>
  <sheetViews>
    <sheetView tabSelected="1" topLeftCell="A199" zoomScale="85" zoomScaleNormal="85" workbookViewId="0">
      <selection activeCell="P207" sqref="P207"/>
    </sheetView>
  </sheetViews>
  <sheetFormatPr defaultRowHeight="14.4" x14ac:dyDescent="0.3"/>
  <cols>
    <col min="1" max="2" width="2.33203125" customWidth="1"/>
    <col min="3" max="3" width="2.109375" customWidth="1"/>
    <col min="4" max="4" width="44" customWidth="1"/>
    <col min="5" max="5" width="16" customWidth="1"/>
    <col min="6" max="6" width="16.109375" customWidth="1"/>
    <col min="7" max="7" width="16.6640625" customWidth="1"/>
    <col min="8" max="9" width="15.77734375" customWidth="1"/>
    <col min="10" max="10" width="18.6640625" customWidth="1"/>
  </cols>
  <sheetData>
    <row r="1" spans="1:10" x14ac:dyDescent="0.3">
      <c r="A1" s="15" t="s">
        <v>245</v>
      </c>
      <c r="B1" s="98"/>
      <c r="C1" s="98"/>
      <c r="D1" s="98"/>
      <c r="E1" s="98"/>
      <c r="F1" s="98"/>
      <c r="G1" s="98"/>
      <c r="H1" s="98"/>
      <c r="I1" s="98"/>
      <c r="J1" s="99" t="s">
        <v>246</v>
      </c>
    </row>
    <row r="2" spans="1:10" x14ac:dyDescent="0.3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7.25" customHeight="1" x14ac:dyDescent="0.35">
      <c r="A3" s="183" t="s">
        <v>244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x14ac:dyDescent="0.3">
      <c r="A4" s="189" t="s">
        <v>369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0" x14ac:dyDescent="0.3">
      <c r="J5" s="63" t="s">
        <v>368</v>
      </c>
    </row>
    <row r="6" spans="1:10" x14ac:dyDescent="0.3">
      <c r="A6" s="5"/>
      <c r="B6" s="4"/>
      <c r="C6" s="4"/>
      <c r="D6" s="181" t="s">
        <v>3</v>
      </c>
      <c r="E6" s="179" t="s">
        <v>2</v>
      </c>
      <c r="F6" s="1" t="s">
        <v>0</v>
      </c>
      <c r="G6" s="179" t="s">
        <v>4</v>
      </c>
      <c r="H6" s="179" t="s">
        <v>5</v>
      </c>
      <c r="I6" s="179" t="s">
        <v>6</v>
      </c>
      <c r="J6" s="179" t="s">
        <v>7</v>
      </c>
    </row>
    <row r="7" spans="1:10" x14ac:dyDescent="0.3">
      <c r="A7" s="6"/>
      <c r="B7" s="7"/>
      <c r="C7" s="7"/>
      <c r="D7" s="182"/>
      <c r="E7" s="180"/>
      <c r="F7" s="2" t="s">
        <v>1</v>
      </c>
      <c r="G7" s="180"/>
      <c r="H7" s="180"/>
      <c r="I7" s="180"/>
      <c r="J7" s="180"/>
    </row>
    <row r="8" spans="1:10" x14ac:dyDescent="0.3">
      <c r="A8" s="8"/>
      <c r="B8" s="9"/>
      <c r="C8" s="9"/>
      <c r="D8" s="10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</row>
    <row r="9" spans="1:10" x14ac:dyDescent="0.3">
      <c r="A9" s="19" t="s">
        <v>197</v>
      </c>
      <c r="B9" s="20"/>
      <c r="C9" s="20"/>
      <c r="D9" s="20"/>
      <c r="E9" s="30"/>
      <c r="F9" s="11"/>
      <c r="G9" s="31"/>
      <c r="H9" s="31"/>
      <c r="I9" s="31"/>
      <c r="J9" s="31"/>
    </row>
    <row r="10" spans="1:10" x14ac:dyDescent="0.3">
      <c r="A10" s="12"/>
      <c r="B10" s="14" t="s">
        <v>8</v>
      </c>
      <c r="C10" s="14"/>
      <c r="D10" s="14"/>
      <c r="E10" s="13" t="s">
        <v>9</v>
      </c>
      <c r="F10" s="32"/>
      <c r="G10" s="32"/>
      <c r="H10" s="32"/>
      <c r="I10" s="32"/>
      <c r="J10" s="32"/>
    </row>
    <row r="11" spans="1:10" x14ac:dyDescent="0.3">
      <c r="A11" s="12"/>
      <c r="B11" s="14"/>
      <c r="C11" s="14"/>
      <c r="D11" s="14" t="s">
        <v>10</v>
      </c>
      <c r="E11" s="2" t="s">
        <v>11</v>
      </c>
      <c r="F11" s="32">
        <v>23586996</v>
      </c>
      <c r="G11" s="32">
        <v>4631208</v>
      </c>
      <c r="H11" s="32">
        <v>4861104</v>
      </c>
      <c r="I11" s="32">
        <v>0</v>
      </c>
      <c r="J11" s="56">
        <f>SUM(F11:I11)</f>
        <v>33079308</v>
      </c>
    </row>
    <row r="12" spans="1:10" x14ac:dyDescent="0.3">
      <c r="A12" s="12"/>
      <c r="B12" s="14" t="s">
        <v>12</v>
      </c>
      <c r="C12" s="14"/>
      <c r="D12" s="116"/>
      <c r="E12" s="13" t="s">
        <v>13</v>
      </c>
      <c r="F12" s="32"/>
      <c r="G12" s="32"/>
      <c r="H12" s="32"/>
      <c r="I12" s="32"/>
      <c r="J12" s="56"/>
    </row>
    <row r="13" spans="1:10" x14ac:dyDescent="0.3">
      <c r="A13" s="12"/>
      <c r="B13" s="15"/>
      <c r="C13" s="15"/>
      <c r="D13" s="116" t="s">
        <v>14</v>
      </c>
      <c r="E13" s="2" t="s">
        <v>15</v>
      </c>
      <c r="F13" s="32">
        <v>1464000</v>
      </c>
      <c r="G13" s="32">
        <v>336000</v>
      </c>
      <c r="H13" s="32">
        <v>624000</v>
      </c>
      <c r="I13" s="32">
        <v>0</v>
      </c>
      <c r="J13" s="56">
        <f t="shared" ref="J13:J23" si="0">SUM(F13:I13)</f>
        <v>2424000</v>
      </c>
    </row>
    <row r="14" spans="1:10" x14ac:dyDescent="0.3">
      <c r="A14" s="12"/>
      <c r="B14" s="15"/>
      <c r="C14" s="15"/>
      <c r="D14" s="117" t="s">
        <v>16</v>
      </c>
      <c r="E14" s="2" t="s">
        <v>17</v>
      </c>
      <c r="F14" s="32">
        <v>1417500</v>
      </c>
      <c r="G14" s="32">
        <v>135000</v>
      </c>
      <c r="H14" s="32">
        <v>135000</v>
      </c>
      <c r="I14" s="32">
        <v>0</v>
      </c>
      <c r="J14" s="56">
        <f t="shared" si="0"/>
        <v>1687500</v>
      </c>
    </row>
    <row r="15" spans="1:10" x14ac:dyDescent="0.3">
      <c r="A15" s="12"/>
      <c r="B15" s="15"/>
      <c r="C15" s="15"/>
      <c r="D15" s="117" t="s">
        <v>328</v>
      </c>
      <c r="E15" s="2" t="s">
        <v>18</v>
      </c>
      <c r="F15" s="32">
        <v>1336500</v>
      </c>
      <c r="G15" s="32">
        <v>135000</v>
      </c>
      <c r="H15" s="32">
        <v>135000</v>
      </c>
      <c r="I15" s="32">
        <v>0</v>
      </c>
      <c r="J15" s="56">
        <f t="shared" si="0"/>
        <v>1606500</v>
      </c>
    </row>
    <row r="16" spans="1:10" x14ac:dyDescent="0.3">
      <c r="A16" s="12"/>
      <c r="B16" s="15"/>
      <c r="C16" s="15"/>
      <c r="D16" s="117" t="s">
        <v>19</v>
      </c>
      <c r="E16" s="2" t="s">
        <v>20</v>
      </c>
      <c r="F16" s="32">
        <v>366000</v>
      </c>
      <c r="G16" s="32">
        <v>84000</v>
      </c>
      <c r="H16" s="32">
        <v>156000</v>
      </c>
      <c r="I16" s="32">
        <v>0</v>
      </c>
      <c r="J16" s="56">
        <f t="shared" si="0"/>
        <v>606000</v>
      </c>
    </row>
    <row r="17" spans="1:10" x14ac:dyDescent="0.3">
      <c r="A17" s="12"/>
      <c r="B17" s="15"/>
      <c r="C17" s="15"/>
      <c r="D17" s="117" t="s">
        <v>21</v>
      </c>
      <c r="E17" s="2" t="s">
        <v>22</v>
      </c>
      <c r="F17" s="32">
        <v>0</v>
      </c>
      <c r="G17" s="32">
        <v>198000</v>
      </c>
      <c r="H17" s="32">
        <v>0</v>
      </c>
      <c r="I17" s="32">
        <v>0</v>
      </c>
      <c r="J17" s="56">
        <f t="shared" si="0"/>
        <v>198000</v>
      </c>
    </row>
    <row r="18" spans="1:10" x14ac:dyDescent="0.3">
      <c r="A18" s="12"/>
      <c r="B18" s="15"/>
      <c r="C18" s="15"/>
      <c r="D18" s="117" t="s">
        <v>23</v>
      </c>
      <c r="E18" s="2" t="s">
        <v>24</v>
      </c>
      <c r="F18" s="126">
        <v>0</v>
      </c>
      <c r="G18" s="32">
        <v>19800</v>
      </c>
      <c r="H18" s="127">
        <v>0</v>
      </c>
      <c r="I18" s="32">
        <v>0</v>
      </c>
      <c r="J18" s="56">
        <f>SUM(F18:I18)</f>
        <v>19800</v>
      </c>
    </row>
    <row r="19" spans="1:10" x14ac:dyDescent="0.3">
      <c r="A19" s="12"/>
      <c r="B19" s="15"/>
      <c r="C19" s="15"/>
      <c r="D19" s="117" t="s">
        <v>329</v>
      </c>
      <c r="E19" s="2" t="s">
        <v>356</v>
      </c>
      <c r="F19" s="126">
        <v>0</v>
      </c>
      <c r="G19" s="32">
        <v>0</v>
      </c>
      <c r="H19" s="127">
        <v>0</v>
      </c>
      <c r="I19" s="32">
        <v>0</v>
      </c>
      <c r="J19" s="56">
        <f t="shared" si="0"/>
        <v>0</v>
      </c>
    </row>
    <row r="20" spans="1:10" x14ac:dyDescent="0.3">
      <c r="A20" s="12"/>
      <c r="B20" s="15"/>
      <c r="C20" s="15"/>
      <c r="D20" s="117" t="s">
        <v>330</v>
      </c>
      <c r="E20" s="2" t="s">
        <v>126</v>
      </c>
      <c r="F20" s="126">
        <v>150000</v>
      </c>
      <c r="G20" s="32">
        <v>0</v>
      </c>
      <c r="H20" s="127">
        <v>0</v>
      </c>
      <c r="I20" s="32">
        <v>0</v>
      </c>
      <c r="J20" s="56">
        <f t="shared" si="0"/>
        <v>150000</v>
      </c>
    </row>
    <row r="21" spans="1:10" x14ac:dyDescent="0.3">
      <c r="A21" s="12"/>
      <c r="B21" s="15"/>
      <c r="C21" s="15"/>
      <c r="D21" s="117" t="s">
        <v>25</v>
      </c>
      <c r="E21" s="2" t="s">
        <v>26</v>
      </c>
      <c r="F21" s="68">
        <v>0</v>
      </c>
      <c r="G21" s="32">
        <v>731006</v>
      </c>
      <c r="H21" s="128">
        <v>0</v>
      </c>
      <c r="I21" s="32">
        <v>0</v>
      </c>
      <c r="J21" s="56">
        <f t="shared" si="0"/>
        <v>731006</v>
      </c>
    </row>
    <row r="22" spans="1:10" x14ac:dyDescent="0.3">
      <c r="A22" s="12"/>
      <c r="B22" s="15"/>
      <c r="C22" s="15"/>
      <c r="D22" s="117" t="s">
        <v>27</v>
      </c>
      <c r="E22" s="2" t="s">
        <v>28</v>
      </c>
      <c r="F22" s="34">
        <v>35000</v>
      </c>
      <c r="G22" s="32">
        <v>20000</v>
      </c>
      <c r="H22" s="127">
        <v>5000</v>
      </c>
      <c r="I22" s="32">
        <v>0</v>
      </c>
      <c r="J22" s="56">
        <f t="shared" si="0"/>
        <v>60000</v>
      </c>
    </row>
    <row r="23" spans="1:10" x14ac:dyDescent="0.3">
      <c r="A23" s="12"/>
      <c r="B23" s="15"/>
      <c r="C23" s="15"/>
      <c r="D23" s="117" t="s">
        <v>29</v>
      </c>
      <c r="E23" s="2" t="s">
        <v>30</v>
      </c>
      <c r="F23" s="32">
        <v>1965563</v>
      </c>
      <c r="G23" s="32">
        <v>385934</v>
      </c>
      <c r="H23" s="32">
        <v>405092</v>
      </c>
      <c r="I23" s="32">
        <v>0</v>
      </c>
      <c r="J23" s="56">
        <f t="shared" si="0"/>
        <v>2756589</v>
      </c>
    </row>
    <row r="24" spans="1:10" x14ac:dyDescent="0.3">
      <c r="A24" s="12"/>
      <c r="B24" s="15"/>
      <c r="C24" s="15"/>
      <c r="D24" s="117" t="s">
        <v>127</v>
      </c>
      <c r="E24" s="2" t="s">
        <v>30</v>
      </c>
      <c r="F24" s="32">
        <v>1965563</v>
      </c>
      <c r="G24" s="32">
        <v>385934</v>
      </c>
      <c r="H24" s="32">
        <v>405092</v>
      </c>
      <c r="I24" s="32">
        <v>0</v>
      </c>
      <c r="J24" s="56">
        <f>SUM(F24:I24)</f>
        <v>2756589</v>
      </c>
    </row>
    <row r="25" spans="1:10" x14ac:dyDescent="0.3">
      <c r="A25" s="12"/>
      <c r="B25" s="15"/>
      <c r="C25" s="15"/>
      <c r="D25" s="117" t="s">
        <v>31</v>
      </c>
      <c r="E25" s="2" t="s">
        <v>32</v>
      </c>
      <c r="F25" s="32">
        <v>305000</v>
      </c>
      <c r="G25" s="32">
        <v>70000</v>
      </c>
      <c r="H25" s="32">
        <v>130000</v>
      </c>
      <c r="I25" s="32">
        <v>0</v>
      </c>
      <c r="J25" s="56">
        <f>SUM(F25:I25)</f>
        <v>505000</v>
      </c>
    </row>
    <row r="26" spans="1:10" x14ac:dyDescent="0.3">
      <c r="A26" s="12"/>
      <c r="B26" s="14" t="s">
        <v>33</v>
      </c>
      <c r="C26" s="14"/>
      <c r="D26" s="116"/>
      <c r="E26" s="13" t="s">
        <v>34</v>
      </c>
      <c r="F26" s="32"/>
      <c r="G26" s="32"/>
      <c r="H26" s="32"/>
      <c r="I26" s="32"/>
      <c r="J26" s="56"/>
    </row>
    <row r="27" spans="1:10" x14ac:dyDescent="0.3">
      <c r="A27" s="12"/>
      <c r="B27" s="15"/>
      <c r="C27" s="15"/>
      <c r="D27" s="117" t="s">
        <v>35</v>
      </c>
      <c r="E27" s="13" t="s">
        <v>36</v>
      </c>
      <c r="F27" s="32">
        <v>2830464</v>
      </c>
      <c r="G27" s="32">
        <v>533741</v>
      </c>
      <c r="H27" s="32">
        <v>583346</v>
      </c>
      <c r="I27" s="32">
        <v>0</v>
      </c>
      <c r="J27" s="56">
        <f t="shared" ref="J27:J34" si="1">SUM(F27:I27)</f>
        <v>3947551</v>
      </c>
    </row>
    <row r="28" spans="1:10" x14ac:dyDescent="0.3">
      <c r="A28" s="12"/>
      <c r="B28" s="15"/>
      <c r="C28" s="15"/>
      <c r="D28" s="117" t="s">
        <v>37</v>
      </c>
      <c r="E28" s="13" t="s">
        <v>38</v>
      </c>
      <c r="F28" s="32">
        <v>73200</v>
      </c>
      <c r="G28" s="32">
        <v>16800</v>
      </c>
      <c r="H28" s="32">
        <v>31200</v>
      </c>
      <c r="I28" s="32">
        <v>0</v>
      </c>
      <c r="J28" s="56">
        <f t="shared" si="1"/>
        <v>121200</v>
      </c>
    </row>
    <row r="29" spans="1:10" x14ac:dyDescent="0.3">
      <c r="A29" s="12"/>
      <c r="B29" s="15"/>
      <c r="C29" s="15"/>
      <c r="D29" s="117" t="s">
        <v>39</v>
      </c>
      <c r="E29" s="13" t="s">
        <v>40</v>
      </c>
      <c r="F29" s="32">
        <v>302765</v>
      </c>
      <c r="G29" s="32">
        <v>56634</v>
      </c>
      <c r="H29" s="32">
        <v>82465</v>
      </c>
      <c r="I29" s="32">
        <v>0</v>
      </c>
      <c r="J29" s="56">
        <f t="shared" si="1"/>
        <v>441864</v>
      </c>
    </row>
    <row r="30" spans="1:10" x14ac:dyDescent="0.3">
      <c r="A30" s="12"/>
      <c r="B30" s="15"/>
      <c r="C30" s="15"/>
      <c r="D30" s="117" t="s">
        <v>41</v>
      </c>
      <c r="E30" s="13" t="s">
        <v>42</v>
      </c>
      <c r="F30" s="32">
        <v>72709</v>
      </c>
      <c r="G30" s="32">
        <v>16800</v>
      </c>
      <c r="H30" s="32">
        <v>29215</v>
      </c>
      <c r="I30" s="32">
        <v>0</v>
      </c>
      <c r="J30" s="56">
        <f t="shared" si="1"/>
        <v>118724</v>
      </c>
    </row>
    <row r="31" spans="1:10" x14ac:dyDescent="0.3">
      <c r="A31" s="12"/>
      <c r="B31" s="17" t="s">
        <v>43</v>
      </c>
      <c r="C31" s="17"/>
      <c r="D31" s="117"/>
      <c r="E31" s="13" t="s">
        <v>44</v>
      </c>
      <c r="F31" s="32"/>
      <c r="G31" s="32"/>
      <c r="H31" s="32"/>
      <c r="I31" s="32">
        <v>0</v>
      </c>
      <c r="J31" s="56">
        <f t="shared" si="1"/>
        <v>0</v>
      </c>
    </row>
    <row r="32" spans="1:10" x14ac:dyDescent="0.3">
      <c r="A32" s="12"/>
      <c r="B32" s="14"/>
      <c r="C32" s="14"/>
      <c r="D32" s="117" t="s">
        <v>43</v>
      </c>
      <c r="E32" s="13" t="s">
        <v>357</v>
      </c>
      <c r="F32" s="32">
        <v>0</v>
      </c>
      <c r="G32" s="32">
        <v>0</v>
      </c>
      <c r="H32" s="32">
        <v>0</v>
      </c>
      <c r="I32" s="32">
        <v>0</v>
      </c>
      <c r="J32" s="56">
        <f t="shared" si="1"/>
        <v>0</v>
      </c>
    </row>
    <row r="33" spans="1:10" x14ac:dyDescent="0.3">
      <c r="A33" s="12"/>
      <c r="B33" s="14"/>
      <c r="C33" s="14"/>
      <c r="D33" s="106" t="s">
        <v>331</v>
      </c>
      <c r="E33" s="29"/>
      <c r="F33" s="33">
        <v>305000</v>
      </c>
      <c r="G33" s="32">
        <v>70000</v>
      </c>
      <c r="H33" s="32">
        <v>130000</v>
      </c>
      <c r="I33" s="32">
        <v>0</v>
      </c>
      <c r="J33" s="56">
        <f t="shared" si="1"/>
        <v>505000</v>
      </c>
    </row>
    <row r="34" spans="1:10" x14ac:dyDescent="0.3">
      <c r="A34" s="12"/>
      <c r="B34" s="14"/>
      <c r="C34" s="14"/>
      <c r="D34" s="106" t="s">
        <v>332</v>
      </c>
      <c r="E34" s="29"/>
      <c r="F34" s="33">
        <v>0</v>
      </c>
      <c r="G34" s="32">
        <v>0</v>
      </c>
      <c r="H34" s="32">
        <v>0</v>
      </c>
      <c r="I34" s="32">
        <v>0</v>
      </c>
      <c r="J34" s="56">
        <f t="shared" si="1"/>
        <v>0</v>
      </c>
    </row>
    <row r="35" spans="1:10" x14ac:dyDescent="0.3">
      <c r="A35" s="12"/>
      <c r="B35" s="14"/>
      <c r="C35" s="14"/>
      <c r="D35" s="106" t="s">
        <v>333</v>
      </c>
      <c r="E35" s="29"/>
      <c r="F35" s="33">
        <v>0</v>
      </c>
      <c r="G35" s="32">
        <v>0</v>
      </c>
      <c r="H35" s="32">
        <v>0</v>
      </c>
      <c r="I35" s="32">
        <v>0</v>
      </c>
      <c r="J35" s="56">
        <v>0</v>
      </c>
    </row>
    <row r="36" spans="1:10" x14ac:dyDescent="0.3">
      <c r="A36" s="176"/>
      <c r="B36" s="92" t="s">
        <v>45</v>
      </c>
      <c r="C36" s="92"/>
      <c r="D36" s="177"/>
      <c r="E36" s="125"/>
      <c r="F36" s="39">
        <f>SUM(F11:F35)</f>
        <v>36176260</v>
      </c>
      <c r="G36" s="42">
        <f>SUM(G11:G35)</f>
        <v>7825857</v>
      </c>
      <c r="H36" s="42">
        <f>SUM(H11:H35)</f>
        <v>7712514</v>
      </c>
      <c r="I36" s="31">
        <v>0</v>
      </c>
      <c r="J36" s="42">
        <f>SUM(J11:J35)</f>
        <v>51714631</v>
      </c>
    </row>
    <row r="37" spans="1:10" x14ac:dyDescent="0.3">
      <c r="A37" s="43"/>
      <c r="B37" s="20"/>
      <c r="C37" s="20"/>
      <c r="D37" s="20"/>
      <c r="E37" s="20"/>
      <c r="F37" s="44"/>
      <c r="G37" s="45"/>
      <c r="H37" s="45"/>
      <c r="I37" s="46"/>
      <c r="J37" s="47"/>
    </row>
    <row r="38" spans="1:10" x14ac:dyDescent="0.3">
      <c r="A38" s="14"/>
      <c r="B38" s="18"/>
      <c r="C38" s="18"/>
      <c r="D38" s="18"/>
      <c r="E38" s="18"/>
      <c r="F38" s="48"/>
      <c r="G38" s="49"/>
      <c r="H38" s="49"/>
      <c r="I38" s="35"/>
      <c r="J38" s="50"/>
    </row>
    <row r="39" spans="1:10" x14ac:dyDescent="0.3">
      <c r="A39" s="14"/>
      <c r="B39" s="18"/>
      <c r="C39" s="18"/>
      <c r="D39" s="18"/>
      <c r="E39" s="18"/>
      <c r="F39" s="48"/>
      <c r="G39" s="49"/>
      <c r="H39" s="49"/>
      <c r="I39" s="35"/>
      <c r="J39" s="50"/>
    </row>
    <row r="40" spans="1:10" x14ac:dyDescent="0.3">
      <c r="A40" s="14"/>
      <c r="B40" s="18"/>
      <c r="C40" s="18"/>
      <c r="D40" s="18"/>
      <c r="E40" s="18"/>
      <c r="F40" s="48"/>
      <c r="G40" s="49"/>
      <c r="H40" s="49"/>
      <c r="I40" s="35"/>
      <c r="J40" s="50"/>
    </row>
    <row r="41" spans="1:10" ht="13.5" customHeight="1" x14ac:dyDescent="0.3">
      <c r="A41" s="14"/>
      <c r="B41" s="18"/>
      <c r="C41" s="18"/>
      <c r="D41" s="18"/>
      <c r="E41" s="18"/>
      <c r="F41" s="48"/>
      <c r="G41" s="49"/>
      <c r="H41" s="49"/>
      <c r="I41" s="35"/>
      <c r="J41" s="63" t="s">
        <v>367</v>
      </c>
    </row>
    <row r="42" spans="1:10" ht="12" customHeight="1" x14ac:dyDescent="0.3">
      <c r="A42" s="5"/>
      <c r="B42" s="4"/>
      <c r="C42" s="4"/>
      <c r="D42" s="181" t="s">
        <v>3</v>
      </c>
      <c r="E42" s="179" t="s">
        <v>2</v>
      </c>
      <c r="F42" s="1" t="s">
        <v>0</v>
      </c>
      <c r="G42" s="179" t="s">
        <v>4</v>
      </c>
      <c r="H42" s="190" t="s">
        <v>5</v>
      </c>
      <c r="I42" s="179" t="s">
        <v>6</v>
      </c>
      <c r="J42" s="179" t="s">
        <v>7</v>
      </c>
    </row>
    <row r="43" spans="1:10" ht="12" customHeight="1" x14ac:dyDescent="0.3">
      <c r="A43" s="6"/>
      <c r="B43" s="7"/>
      <c r="C43" s="7"/>
      <c r="D43" s="182"/>
      <c r="E43" s="180"/>
      <c r="F43" s="2" t="s">
        <v>1</v>
      </c>
      <c r="G43" s="180"/>
      <c r="H43" s="191"/>
      <c r="I43" s="180"/>
      <c r="J43" s="180"/>
    </row>
    <row r="44" spans="1:10" ht="12" customHeight="1" x14ac:dyDescent="0.3">
      <c r="A44" s="19" t="s">
        <v>248</v>
      </c>
      <c r="B44" s="102"/>
      <c r="C44" s="43"/>
      <c r="D44" s="43"/>
      <c r="E44" s="64"/>
      <c r="F44" s="65"/>
      <c r="G44" s="31"/>
      <c r="H44" s="31"/>
      <c r="I44" s="31"/>
      <c r="J44" s="31"/>
    </row>
    <row r="45" spans="1:10" ht="12" customHeight="1" x14ac:dyDescent="0.3">
      <c r="A45" s="21"/>
      <c r="B45" s="22" t="s">
        <v>46</v>
      </c>
      <c r="C45" s="22"/>
      <c r="D45" s="14"/>
      <c r="E45" s="38" t="s">
        <v>47</v>
      </c>
      <c r="F45" s="36"/>
      <c r="G45" s="36"/>
      <c r="H45" s="36"/>
      <c r="I45" s="36"/>
      <c r="J45" s="32"/>
    </row>
    <row r="46" spans="1:10" ht="12" customHeight="1" x14ac:dyDescent="0.3">
      <c r="A46" s="21"/>
      <c r="B46" s="16"/>
      <c r="C46" s="22" t="s">
        <v>46</v>
      </c>
      <c r="D46" s="7"/>
      <c r="E46" s="13" t="s">
        <v>48</v>
      </c>
      <c r="F46" s="36">
        <v>1688000</v>
      </c>
      <c r="G46" s="94">
        <v>195400</v>
      </c>
      <c r="H46" s="36">
        <v>215000</v>
      </c>
      <c r="I46" s="36">
        <v>0</v>
      </c>
      <c r="J46" s="56">
        <f t="shared" ref="J46:J52" si="2">SUM(F46:I46)</f>
        <v>2098400</v>
      </c>
    </row>
    <row r="47" spans="1:10" ht="12" customHeight="1" x14ac:dyDescent="0.3">
      <c r="A47" s="21"/>
      <c r="B47" s="16"/>
      <c r="C47" s="22" t="s">
        <v>49</v>
      </c>
      <c r="D47" s="7"/>
      <c r="E47" s="13" t="s">
        <v>151</v>
      </c>
      <c r="F47" s="36">
        <v>20000</v>
      </c>
      <c r="G47" s="94">
        <v>0</v>
      </c>
      <c r="H47" s="36">
        <v>0</v>
      </c>
      <c r="I47" s="36">
        <v>0</v>
      </c>
      <c r="J47" s="56">
        <f t="shared" si="2"/>
        <v>20000</v>
      </c>
    </row>
    <row r="48" spans="1:10" ht="12" customHeight="1" x14ac:dyDescent="0.3">
      <c r="A48" s="21"/>
      <c r="B48" s="16"/>
      <c r="C48" s="22" t="s">
        <v>50</v>
      </c>
      <c r="D48" s="7"/>
      <c r="E48" s="13" t="s">
        <v>152</v>
      </c>
      <c r="F48" s="36">
        <v>25000</v>
      </c>
      <c r="G48" s="94">
        <v>0</v>
      </c>
      <c r="H48" s="36">
        <v>0</v>
      </c>
      <c r="I48" s="36">
        <v>0</v>
      </c>
      <c r="J48" s="56">
        <f t="shared" si="2"/>
        <v>25000</v>
      </c>
    </row>
    <row r="49" spans="1:10" ht="12" customHeight="1" x14ac:dyDescent="0.3">
      <c r="A49" s="21"/>
      <c r="B49" s="16"/>
      <c r="C49" s="22" t="s">
        <v>51</v>
      </c>
      <c r="D49" s="7"/>
      <c r="E49" s="13" t="s">
        <v>153</v>
      </c>
      <c r="F49" s="36">
        <v>20000</v>
      </c>
      <c r="G49" s="94">
        <v>0</v>
      </c>
      <c r="H49" s="36">
        <v>0</v>
      </c>
      <c r="I49" s="36">
        <v>0</v>
      </c>
      <c r="J49" s="56">
        <f t="shared" si="2"/>
        <v>20000</v>
      </c>
    </row>
    <row r="50" spans="1:10" ht="12" customHeight="1" x14ac:dyDescent="0.3">
      <c r="A50" s="21"/>
      <c r="B50" s="16"/>
      <c r="C50" s="22" t="s">
        <v>52</v>
      </c>
      <c r="D50" s="7"/>
      <c r="E50" s="13" t="s">
        <v>154</v>
      </c>
      <c r="F50" s="36">
        <v>25000</v>
      </c>
      <c r="G50" s="94">
        <v>0</v>
      </c>
      <c r="H50" s="36">
        <v>0</v>
      </c>
      <c r="I50" s="36">
        <v>0</v>
      </c>
      <c r="J50" s="56">
        <f t="shared" si="2"/>
        <v>25000</v>
      </c>
    </row>
    <row r="51" spans="1:10" ht="12" customHeight="1" x14ac:dyDescent="0.3">
      <c r="A51" s="21"/>
      <c r="B51" s="16"/>
      <c r="C51" s="26" t="s">
        <v>249</v>
      </c>
      <c r="D51" s="7"/>
      <c r="E51" s="13" t="s">
        <v>155</v>
      </c>
      <c r="F51" s="36">
        <v>5000</v>
      </c>
      <c r="G51" s="94">
        <v>0</v>
      </c>
      <c r="H51" s="36">
        <v>0</v>
      </c>
      <c r="I51" s="36">
        <v>0</v>
      </c>
      <c r="J51" s="56">
        <f t="shared" si="2"/>
        <v>5000</v>
      </c>
    </row>
    <row r="52" spans="1:10" ht="12" customHeight="1" x14ac:dyDescent="0.3">
      <c r="A52" s="21"/>
      <c r="B52" s="16"/>
      <c r="C52" s="26" t="s">
        <v>115</v>
      </c>
      <c r="D52" s="7"/>
      <c r="E52" s="13" t="s">
        <v>220</v>
      </c>
      <c r="F52" s="36">
        <v>80000</v>
      </c>
      <c r="G52" s="94">
        <v>0</v>
      </c>
      <c r="H52" s="36">
        <v>0</v>
      </c>
      <c r="I52" s="36">
        <v>0</v>
      </c>
      <c r="J52" s="56">
        <f t="shared" si="2"/>
        <v>80000</v>
      </c>
    </row>
    <row r="53" spans="1:10" ht="12" customHeight="1" x14ac:dyDescent="0.3">
      <c r="A53" s="21"/>
      <c r="B53" s="16"/>
      <c r="C53" s="26" t="s">
        <v>250</v>
      </c>
      <c r="D53" s="7"/>
      <c r="E53" s="13" t="s">
        <v>261</v>
      </c>
      <c r="F53" s="36">
        <v>0</v>
      </c>
      <c r="G53" s="94">
        <v>20000</v>
      </c>
      <c r="H53" s="36"/>
      <c r="I53" s="36">
        <v>0</v>
      </c>
      <c r="J53" s="56">
        <f>SUM(G53:I53)</f>
        <v>20000</v>
      </c>
    </row>
    <row r="54" spans="1:10" ht="12" customHeight="1" x14ac:dyDescent="0.3">
      <c r="A54" s="21"/>
      <c r="B54" s="16"/>
      <c r="C54" s="26" t="s">
        <v>251</v>
      </c>
      <c r="D54" s="7"/>
      <c r="E54" s="13" t="s">
        <v>262</v>
      </c>
      <c r="F54" s="36">
        <v>0</v>
      </c>
      <c r="G54" s="94">
        <v>0</v>
      </c>
      <c r="H54" s="36">
        <v>0</v>
      </c>
      <c r="I54" s="36">
        <v>0</v>
      </c>
      <c r="J54" s="56">
        <f ca="1">J54:J98=SUM(F54:I54)</f>
        <v>0</v>
      </c>
    </row>
    <row r="55" spans="1:10" ht="12" customHeight="1" x14ac:dyDescent="0.3">
      <c r="A55" s="21"/>
      <c r="B55" s="22" t="s">
        <v>53</v>
      </c>
      <c r="C55" s="22"/>
      <c r="D55" s="22"/>
      <c r="E55" s="38" t="s">
        <v>54</v>
      </c>
      <c r="F55" s="36">
        <v>0</v>
      </c>
      <c r="G55" s="94">
        <v>0</v>
      </c>
      <c r="H55" s="36">
        <v>0</v>
      </c>
      <c r="I55" s="36">
        <v>0</v>
      </c>
      <c r="J55" s="56">
        <f ca="1">J55:J99=SUM(F55:I55)</f>
        <v>0</v>
      </c>
    </row>
    <row r="56" spans="1:10" ht="12" customHeight="1" x14ac:dyDescent="0.3">
      <c r="A56" s="21"/>
      <c r="B56" s="16"/>
      <c r="C56" s="22" t="s">
        <v>55</v>
      </c>
      <c r="D56" s="7"/>
      <c r="E56" s="13" t="s">
        <v>56</v>
      </c>
      <c r="F56" s="36">
        <v>2875000</v>
      </c>
      <c r="G56" s="94">
        <v>130000</v>
      </c>
      <c r="H56" s="36">
        <v>175000</v>
      </c>
      <c r="I56" s="36">
        <v>0</v>
      </c>
      <c r="J56" s="56">
        <f t="shared" ref="J56:J67" si="3">SUM(F56:I56)</f>
        <v>3180000</v>
      </c>
    </row>
    <row r="57" spans="1:10" ht="12" customHeight="1" x14ac:dyDescent="0.3">
      <c r="A57" s="21"/>
      <c r="B57" s="16"/>
      <c r="C57" s="22" t="s">
        <v>57</v>
      </c>
      <c r="D57" s="7"/>
      <c r="E57" s="13" t="s">
        <v>156</v>
      </c>
      <c r="F57" s="36">
        <v>10000</v>
      </c>
      <c r="G57" s="94">
        <v>0</v>
      </c>
      <c r="H57" s="36">
        <v>0</v>
      </c>
      <c r="I57" s="36">
        <v>0</v>
      </c>
      <c r="J57" s="56">
        <f t="shared" si="3"/>
        <v>10000</v>
      </c>
    </row>
    <row r="58" spans="1:10" ht="12" customHeight="1" x14ac:dyDescent="0.3">
      <c r="A58" s="21"/>
      <c r="B58" s="16"/>
      <c r="C58" s="22" t="s">
        <v>58</v>
      </c>
      <c r="D58" s="7"/>
      <c r="E58" s="13" t="s">
        <v>157</v>
      </c>
      <c r="F58" s="36">
        <v>25000</v>
      </c>
      <c r="G58" s="94">
        <v>0</v>
      </c>
      <c r="H58" s="36">
        <v>0</v>
      </c>
      <c r="I58" s="36">
        <v>0</v>
      </c>
      <c r="J58" s="56">
        <f t="shared" si="3"/>
        <v>25000</v>
      </c>
    </row>
    <row r="59" spans="1:10" ht="12" customHeight="1" x14ac:dyDescent="0.3">
      <c r="A59" s="21"/>
      <c r="B59" s="16"/>
      <c r="C59" s="22" t="s">
        <v>59</v>
      </c>
      <c r="D59" s="7"/>
      <c r="E59" s="13" t="s">
        <v>158</v>
      </c>
      <c r="F59" s="36">
        <v>25000</v>
      </c>
      <c r="G59" s="94">
        <v>0</v>
      </c>
      <c r="H59" s="36">
        <v>0</v>
      </c>
      <c r="I59" s="36">
        <v>0</v>
      </c>
      <c r="J59" s="56">
        <f t="shared" si="3"/>
        <v>25000</v>
      </c>
    </row>
    <row r="60" spans="1:10" ht="12" customHeight="1" x14ac:dyDescent="0.3">
      <c r="A60" s="21"/>
      <c r="B60" s="16"/>
      <c r="C60" s="22" t="s">
        <v>60</v>
      </c>
      <c r="D60" s="7"/>
      <c r="E60" s="13" t="s">
        <v>159</v>
      </c>
      <c r="F60" s="36">
        <v>20000</v>
      </c>
      <c r="G60" s="94">
        <v>0</v>
      </c>
      <c r="H60" s="36">
        <v>0</v>
      </c>
      <c r="I60" s="36">
        <v>0</v>
      </c>
      <c r="J60" s="56">
        <f t="shared" si="3"/>
        <v>20000</v>
      </c>
    </row>
    <row r="61" spans="1:10" ht="12" customHeight="1" x14ac:dyDescent="0.3">
      <c r="A61" s="21"/>
      <c r="B61" s="22" t="s">
        <v>61</v>
      </c>
      <c r="C61" s="22"/>
      <c r="D61" s="22"/>
      <c r="E61" s="38" t="s">
        <v>263</v>
      </c>
      <c r="F61" s="36">
        <v>845000</v>
      </c>
      <c r="G61" s="94">
        <v>80000</v>
      </c>
      <c r="H61" s="36">
        <v>65000</v>
      </c>
      <c r="I61" s="36">
        <v>0</v>
      </c>
      <c r="J61" s="56">
        <f t="shared" si="3"/>
        <v>990000</v>
      </c>
    </row>
    <row r="62" spans="1:10" ht="12" customHeight="1" x14ac:dyDescent="0.3">
      <c r="A62" s="21"/>
      <c r="B62" s="16"/>
      <c r="C62" s="22" t="s">
        <v>252</v>
      </c>
      <c r="D62" s="7"/>
      <c r="E62" s="13" t="s">
        <v>264</v>
      </c>
      <c r="F62" s="36">
        <v>10000</v>
      </c>
      <c r="G62" s="94">
        <v>0</v>
      </c>
      <c r="H62" s="36">
        <v>0</v>
      </c>
      <c r="I62" s="36">
        <v>0</v>
      </c>
      <c r="J62" s="56">
        <f t="shared" si="3"/>
        <v>10000</v>
      </c>
    </row>
    <row r="63" spans="1:10" ht="12" customHeight="1" x14ac:dyDescent="0.3">
      <c r="A63" s="21"/>
      <c r="B63" s="16"/>
      <c r="C63" s="22" t="s">
        <v>253</v>
      </c>
      <c r="D63" s="7"/>
      <c r="E63" s="13" t="s">
        <v>265</v>
      </c>
      <c r="F63" s="36">
        <v>10000</v>
      </c>
      <c r="G63" s="94">
        <v>0</v>
      </c>
      <c r="H63" s="36">
        <v>0</v>
      </c>
      <c r="I63" s="36">
        <v>0</v>
      </c>
      <c r="J63" s="56">
        <f t="shared" si="3"/>
        <v>10000</v>
      </c>
    </row>
    <row r="64" spans="1:10" ht="12" customHeight="1" x14ac:dyDescent="0.3">
      <c r="A64" s="21"/>
      <c r="B64" s="16"/>
      <c r="C64" s="22" t="s">
        <v>62</v>
      </c>
      <c r="D64" s="7"/>
      <c r="E64" s="13" t="s">
        <v>266</v>
      </c>
      <c r="F64" s="36">
        <v>25000</v>
      </c>
      <c r="G64" s="94">
        <v>0</v>
      </c>
      <c r="H64" s="36">
        <v>0</v>
      </c>
      <c r="I64" s="36">
        <v>0</v>
      </c>
      <c r="J64" s="56">
        <f t="shared" si="3"/>
        <v>25000</v>
      </c>
    </row>
    <row r="65" spans="1:10" ht="12" customHeight="1" x14ac:dyDescent="0.3">
      <c r="A65" s="21"/>
      <c r="B65" s="16"/>
      <c r="C65" s="22" t="s">
        <v>203</v>
      </c>
      <c r="D65" s="7"/>
      <c r="E65" s="13" t="s">
        <v>267</v>
      </c>
      <c r="F65" s="36">
        <v>20000</v>
      </c>
      <c r="G65" s="94">
        <v>0</v>
      </c>
      <c r="H65" s="36">
        <v>0</v>
      </c>
      <c r="I65" s="36">
        <v>0</v>
      </c>
      <c r="J65" s="56">
        <f t="shared" si="3"/>
        <v>20000</v>
      </c>
    </row>
    <row r="66" spans="1:10" ht="12" customHeight="1" x14ac:dyDescent="0.3">
      <c r="A66" s="21"/>
      <c r="B66" s="16"/>
      <c r="C66" s="22" t="s">
        <v>118</v>
      </c>
      <c r="D66" s="7"/>
      <c r="E66" s="13" t="s">
        <v>119</v>
      </c>
      <c r="F66" s="36">
        <v>50000</v>
      </c>
      <c r="G66" s="97">
        <v>0</v>
      </c>
      <c r="H66" s="36">
        <v>0</v>
      </c>
      <c r="I66" s="36">
        <v>0</v>
      </c>
      <c r="J66" s="56">
        <f t="shared" si="3"/>
        <v>50000</v>
      </c>
    </row>
    <row r="67" spans="1:10" ht="12" customHeight="1" x14ac:dyDescent="0.3">
      <c r="A67" s="21"/>
      <c r="B67" s="16"/>
      <c r="C67" s="26" t="s">
        <v>254</v>
      </c>
      <c r="D67" s="7"/>
      <c r="E67" s="13" t="s">
        <v>221</v>
      </c>
      <c r="F67" s="94">
        <v>50000</v>
      </c>
      <c r="G67" s="94">
        <v>0</v>
      </c>
      <c r="H67" s="36">
        <v>0</v>
      </c>
      <c r="I67" s="36">
        <v>0</v>
      </c>
      <c r="J67" s="56">
        <f t="shared" si="3"/>
        <v>50000</v>
      </c>
    </row>
    <row r="68" spans="1:10" ht="12" customHeight="1" x14ac:dyDescent="0.3">
      <c r="A68" s="21"/>
      <c r="B68" s="16"/>
      <c r="C68" s="103" t="s">
        <v>237</v>
      </c>
      <c r="D68" s="7"/>
      <c r="E68" s="13" t="s">
        <v>223</v>
      </c>
      <c r="F68" s="36">
        <v>0</v>
      </c>
      <c r="G68" s="94">
        <v>200000</v>
      </c>
      <c r="H68" s="36">
        <v>0</v>
      </c>
      <c r="I68" s="36">
        <v>0</v>
      </c>
      <c r="J68" s="56">
        <f>SUM(G68:I68)</f>
        <v>200000</v>
      </c>
    </row>
    <row r="69" spans="1:10" ht="12" customHeight="1" x14ac:dyDescent="0.3">
      <c r="A69" s="21"/>
      <c r="B69" s="16"/>
      <c r="C69" s="22" t="s">
        <v>116</v>
      </c>
      <c r="D69" s="7"/>
      <c r="E69" s="13" t="s">
        <v>63</v>
      </c>
      <c r="F69" s="36">
        <v>1490000</v>
      </c>
      <c r="G69" s="94">
        <v>30000</v>
      </c>
      <c r="H69" s="36">
        <v>140000</v>
      </c>
      <c r="I69" s="36">
        <v>0</v>
      </c>
      <c r="J69" s="56">
        <f>SUM(F69:I69)</f>
        <v>1660000</v>
      </c>
    </row>
    <row r="70" spans="1:10" ht="12" customHeight="1" x14ac:dyDescent="0.3">
      <c r="A70" s="21"/>
      <c r="B70" s="22" t="s">
        <v>64</v>
      </c>
      <c r="C70" s="22"/>
      <c r="D70" s="22"/>
      <c r="E70" s="13" t="s">
        <v>65</v>
      </c>
      <c r="F70" s="36">
        <v>0</v>
      </c>
      <c r="G70" s="94">
        <v>0</v>
      </c>
      <c r="H70" s="36">
        <v>0</v>
      </c>
      <c r="I70" s="36">
        <v>0</v>
      </c>
      <c r="J70" s="56">
        <f ca="1">J70:J107=SUM(F70:I70)</f>
        <v>0</v>
      </c>
    </row>
    <row r="71" spans="1:10" ht="12" customHeight="1" x14ac:dyDescent="0.3">
      <c r="A71" s="21"/>
      <c r="B71" s="22"/>
      <c r="C71" s="26" t="s">
        <v>255</v>
      </c>
      <c r="D71" s="22"/>
      <c r="E71" s="13" t="s">
        <v>268</v>
      </c>
      <c r="F71" s="36">
        <v>0</v>
      </c>
      <c r="G71" s="94">
        <v>0</v>
      </c>
      <c r="H71" s="36">
        <v>0</v>
      </c>
      <c r="I71" s="36">
        <v>0</v>
      </c>
      <c r="J71" s="56">
        <f ca="1">J71:J108=SUM(F71:I71)</f>
        <v>0</v>
      </c>
    </row>
    <row r="72" spans="1:10" ht="12" customHeight="1" x14ac:dyDescent="0.3">
      <c r="A72" s="21"/>
      <c r="B72" s="16"/>
      <c r="C72" s="22" t="s">
        <v>66</v>
      </c>
      <c r="D72" s="7"/>
      <c r="E72" s="13" t="s">
        <v>269</v>
      </c>
      <c r="F72" s="36">
        <v>1000000</v>
      </c>
      <c r="G72" s="94">
        <v>0</v>
      </c>
      <c r="H72" s="36">
        <v>0</v>
      </c>
      <c r="I72" s="36">
        <v>0</v>
      </c>
      <c r="J72" s="56">
        <f>SUM(F72:I72)</f>
        <v>1000000</v>
      </c>
    </row>
    <row r="73" spans="1:10" ht="12" customHeight="1" x14ac:dyDescent="0.3">
      <c r="A73" s="21"/>
      <c r="B73" s="22" t="s">
        <v>67</v>
      </c>
      <c r="C73" s="22"/>
      <c r="D73" s="22"/>
      <c r="E73" s="38" t="s">
        <v>68</v>
      </c>
      <c r="F73" s="36">
        <v>0</v>
      </c>
      <c r="G73" s="94">
        <v>0</v>
      </c>
      <c r="H73" s="36">
        <v>0</v>
      </c>
      <c r="I73" s="36">
        <v>0</v>
      </c>
      <c r="J73" s="56">
        <f ca="1">J73:J110=SUM(F73:I73)</f>
        <v>0</v>
      </c>
    </row>
    <row r="74" spans="1:10" ht="12" customHeight="1" x14ac:dyDescent="0.3">
      <c r="A74" s="21"/>
      <c r="B74" s="16"/>
      <c r="C74" s="22" t="s">
        <v>69</v>
      </c>
      <c r="D74" s="7"/>
      <c r="E74" s="38" t="s">
        <v>270</v>
      </c>
      <c r="F74" s="36">
        <v>522200</v>
      </c>
      <c r="G74" s="94">
        <v>30000</v>
      </c>
      <c r="H74" s="36">
        <v>51000</v>
      </c>
      <c r="I74" s="36">
        <v>0</v>
      </c>
      <c r="J74" s="56">
        <f>SUM(F74:I74)</f>
        <v>603200</v>
      </c>
    </row>
    <row r="75" spans="1:10" ht="12" customHeight="1" x14ac:dyDescent="0.3">
      <c r="A75" s="21"/>
      <c r="B75" s="16"/>
      <c r="C75" s="26" t="s">
        <v>256</v>
      </c>
      <c r="D75" s="7"/>
      <c r="E75" s="38" t="s">
        <v>271</v>
      </c>
      <c r="F75" s="36">
        <v>7200</v>
      </c>
      <c r="G75" s="94">
        <v>0</v>
      </c>
      <c r="H75" s="36">
        <v>0</v>
      </c>
      <c r="I75" s="36">
        <v>0</v>
      </c>
      <c r="J75" s="56">
        <f>SUM(F75:I75)</f>
        <v>7200</v>
      </c>
    </row>
    <row r="76" spans="1:10" ht="12" customHeight="1" x14ac:dyDescent="0.3">
      <c r="A76" s="21"/>
      <c r="B76" s="16"/>
      <c r="C76" s="22" t="s">
        <v>257</v>
      </c>
      <c r="D76" s="7"/>
      <c r="E76" s="13" t="s">
        <v>70</v>
      </c>
      <c r="F76" s="36">
        <v>172576</v>
      </c>
      <c r="G76" s="94">
        <v>0</v>
      </c>
      <c r="H76" s="36">
        <v>25000</v>
      </c>
      <c r="I76" s="36">
        <v>0</v>
      </c>
      <c r="J76" s="56">
        <f>SUM(F76:I76)</f>
        <v>197576</v>
      </c>
    </row>
    <row r="77" spans="1:10" ht="12" customHeight="1" x14ac:dyDescent="0.3">
      <c r="A77" s="21"/>
      <c r="B77" s="16"/>
      <c r="C77" s="22" t="s">
        <v>117</v>
      </c>
      <c r="D77" s="7"/>
      <c r="E77" s="13" t="s">
        <v>224</v>
      </c>
      <c r="F77" s="36">
        <v>1000</v>
      </c>
      <c r="G77" s="94">
        <v>2000</v>
      </c>
      <c r="H77" s="36">
        <v>1000</v>
      </c>
      <c r="I77" s="36">
        <v>0</v>
      </c>
      <c r="J77" s="56">
        <f>SUM(F77:I77)</f>
        <v>4000</v>
      </c>
    </row>
    <row r="78" spans="1:10" ht="12" customHeight="1" x14ac:dyDescent="0.3">
      <c r="A78" s="21"/>
      <c r="B78" s="22" t="s">
        <v>71</v>
      </c>
      <c r="C78" s="22"/>
      <c r="D78" s="106"/>
      <c r="E78" s="13" t="s">
        <v>72</v>
      </c>
      <c r="F78" s="36">
        <v>0</v>
      </c>
      <c r="G78" s="94">
        <v>0</v>
      </c>
      <c r="H78" s="36">
        <v>0</v>
      </c>
      <c r="I78" s="36">
        <v>0</v>
      </c>
      <c r="J78" s="56">
        <f t="shared" ref="J78:J82" si="4">SUM(F78:I78)</f>
        <v>0</v>
      </c>
    </row>
    <row r="79" spans="1:10" ht="12" customHeight="1" x14ac:dyDescent="0.3">
      <c r="A79" s="21"/>
      <c r="B79" s="16"/>
      <c r="C79" s="22" t="s">
        <v>73</v>
      </c>
      <c r="D79" s="105"/>
      <c r="E79" s="13" t="s">
        <v>272</v>
      </c>
      <c r="F79" s="36">
        <v>600000</v>
      </c>
      <c r="G79" s="94">
        <v>0</v>
      </c>
      <c r="H79" s="36">
        <v>0</v>
      </c>
      <c r="I79" s="36">
        <v>0</v>
      </c>
      <c r="J79" s="56">
        <f t="shared" si="4"/>
        <v>600000</v>
      </c>
    </row>
    <row r="80" spans="1:10" ht="12" customHeight="1" x14ac:dyDescent="0.3">
      <c r="A80" s="21"/>
      <c r="B80" s="22" t="s">
        <v>74</v>
      </c>
      <c r="C80" s="22"/>
      <c r="D80" s="106"/>
      <c r="E80" s="38" t="s">
        <v>75</v>
      </c>
      <c r="F80" s="36">
        <v>0</v>
      </c>
      <c r="G80" s="94">
        <v>0</v>
      </c>
      <c r="H80" s="36">
        <v>0</v>
      </c>
      <c r="I80" s="36">
        <v>0</v>
      </c>
      <c r="J80" s="56">
        <f t="shared" si="4"/>
        <v>0</v>
      </c>
    </row>
    <row r="81" spans="1:10" ht="12" customHeight="1" x14ac:dyDescent="0.3">
      <c r="A81" s="21"/>
      <c r="B81" s="16"/>
      <c r="C81" s="22" t="s">
        <v>76</v>
      </c>
      <c r="D81" s="105"/>
      <c r="E81" s="107" t="s">
        <v>273</v>
      </c>
      <c r="F81" s="36">
        <v>300000</v>
      </c>
      <c r="G81" s="94">
        <v>0</v>
      </c>
      <c r="H81" s="36">
        <v>0</v>
      </c>
      <c r="I81" s="36">
        <v>0</v>
      </c>
      <c r="J81" s="56">
        <f t="shared" si="4"/>
        <v>300000</v>
      </c>
    </row>
    <row r="82" spans="1:10" ht="12" customHeight="1" x14ac:dyDescent="0.3">
      <c r="A82" s="27"/>
      <c r="B82" s="51"/>
      <c r="C82" s="52" t="s">
        <v>77</v>
      </c>
      <c r="D82" s="136"/>
      <c r="E82" s="137" t="s">
        <v>274</v>
      </c>
      <c r="F82" s="60">
        <v>600000</v>
      </c>
      <c r="G82" s="95">
        <v>0</v>
      </c>
      <c r="H82" s="60">
        <v>0</v>
      </c>
      <c r="I82" s="60">
        <v>0</v>
      </c>
      <c r="J82" s="66">
        <f t="shared" si="4"/>
        <v>600000</v>
      </c>
    </row>
    <row r="89" spans="1:10" s="78" customFormat="1" ht="9.9" customHeight="1" x14ac:dyDescent="0.2">
      <c r="A89" s="71"/>
      <c r="B89" s="72"/>
      <c r="C89" s="72"/>
      <c r="D89" s="73"/>
      <c r="E89" s="74"/>
      <c r="F89" s="75"/>
      <c r="G89" s="76"/>
      <c r="H89" s="76"/>
      <c r="I89" s="77" t="s">
        <v>366</v>
      </c>
    </row>
    <row r="90" spans="1:10" s="78" customFormat="1" ht="9.9" customHeight="1" x14ac:dyDescent="0.2">
      <c r="A90" s="79"/>
      <c r="B90" s="80"/>
      <c r="C90" s="80"/>
      <c r="D90" s="186" t="s">
        <v>3</v>
      </c>
      <c r="E90" s="184" t="s">
        <v>2</v>
      </c>
      <c r="F90" s="81" t="s">
        <v>0</v>
      </c>
      <c r="G90" s="184" t="s">
        <v>4</v>
      </c>
      <c r="H90" s="184" t="s">
        <v>5</v>
      </c>
      <c r="I90" s="184" t="s">
        <v>6</v>
      </c>
      <c r="J90" s="184" t="s">
        <v>7</v>
      </c>
    </row>
    <row r="91" spans="1:10" s="82" customFormat="1" ht="9.9" customHeight="1" x14ac:dyDescent="0.2">
      <c r="A91" s="89"/>
      <c r="B91" s="90"/>
      <c r="C91" s="90"/>
      <c r="D91" s="187"/>
      <c r="E91" s="185"/>
      <c r="F91" s="134" t="s">
        <v>1</v>
      </c>
      <c r="G91" s="185"/>
      <c r="H91" s="185"/>
      <c r="I91" s="185"/>
      <c r="J91" s="185"/>
    </row>
    <row r="92" spans="1:10" s="82" customFormat="1" ht="9.9" customHeight="1" x14ac:dyDescent="0.2">
      <c r="A92" s="132"/>
      <c r="D92" s="133"/>
      <c r="E92" s="100"/>
      <c r="F92" s="83"/>
      <c r="G92" s="100"/>
      <c r="H92" s="100"/>
      <c r="I92" s="100"/>
      <c r="J92" s="100"/>
    </row>
    <row r="93" spans="1:10" s="82" customFormat="1" ht="9.9" customHeight="1" x14ac:dyDescent="0.2">
      <c r="A93" s="132"/>
      <c r="D93" s="133"/>
      <c r="E93" s="100"/>
      <c r="F93" s="83"/>
      <c r="G93" s="100"/>
      <c r="H93" s="100"/>
      <c r="I93" s="100"/>
      <c r="J93" s="100"/>
    </row>
    <row r="94" spans="1:10" s="173" customFormat="1" ht="12" customHeight="1" x14ac:dyDescent="0.3">
      <c r="A94" s="168"/>
      <c r="B94" s="169"/>
      <c r="C94" s="25" t="s">
        <v>78</v>
      </c>
      <c r="D94" s="170"/>
      <c r="E94" s="123" t="s">
        <v>275</v>
      </c>
      <c r="F94" s="129">
        <v>2537500</v>
      </c>
      <c r="G94" s="171">
        <v>0</v>
      </c>
      <c r="H94" s="129">
        <v>0</v>
      </c>
      <c r="I94" s="129">
        <v>0</v>
      </c>
      <c r="J94" s="172">
        <f t="shared" ref="J94:J100" si="5">SUM(F94:I94)</f>
        <v>2537500</v>
      </c>
    </row>
    <row r="95" spans="1:10" s="173" customFormat="1" ht="12" customHeight="1" x14ac:dyDescent="0.3">
      <c r="A95" s="168"/>
      <c r="B95" s="169"/>
      <c r="C95" s="25"/>
      <c r="D95" s="170" t="s">
        <v>258</v>
      </c>
      <c r="E95" s="123" t="s">
        <v>276</v>
      </c>
      <c r="F95" s="129">
        <v>100000</v>
      </c>
      <c r="G95" s="171">
        <v>0</v>
      </c>
      <c r="H95" s="129">
        <v>0</v>
      </c>
      <c r="I95" s="129">
        <v>0</v>
      </c>
      <c r="J95" s="172">
        <f t="shared" si="5"/>
        <v>100000</v>
      </c>
    </row>
    <row r="96" spans="1:10" s="173" customFormat="1" ht="12" customHeight="1" x14ac:dyDescent="0.3">
      <c r="A96" s="168"/>
      <c r="B96" s="169"/>
      <c r="C96" s="169"/>
      <c r="D96" s="174" t="s">
        <v>128</v>
      </c>
      <c r="E96" s="123" t="s">
        <v>277</v>
      </c>
      <c r="F96" s="129">
        <v>300000</v>
      </c>
      <c r="G96" s="129">
        <v>0</v>
      </c>
      <c r="H96" s="129">
        <v>0</v>
      </c>
      <c r="I96" s="129">
        <v>0</v>
      </c>
      <c r="J96" s="172">
        <f t="shared" si="5"/>
        <v>300000</v>
      </c>
    </row>
    <row r="97" spans="1:10" s="173" customFormat="1" ht="12" customHeight="1" x14ac:dyDescent="0.3">
      <c r="A97" s="168"/>
      <c r="B97" s="169"/>
      <c r="C97" s="169"/>
      <c r="D97" s="174" t="s">
        <v>129</v>
      </c>
      <c r="E97" s="123" t="s">
        <v>278</v>
      </c>
      <c r="F97" s="129">
        <v>10000</v>
      </c>
      <c r="G97" s="129">
        <v>0</v>
      </c>
      <c r="H97" s="129">
        <v>0</v>
      </c>
      <c r="I97" s="129">
        <v>0</v>
      </c>
      <c r="J97" s="172">
        <f t="shared" si="5"/>
        <v>10000</v>
      </c>
    </row>
    <row r="98" spans="1:10" s="173" customFormat="1" ht="12" customHeight="1" x14ac:dyDescent="0.3">
      <c r="A98" s="168"/>
      <c r="B98" s="169"/>
      <c r="C98" s="169"/>
      <c r="D98" s="174" t="s">
        <v>204</v>
      </c>
      <c r="E98" s="123" t="s">
        <v>279</v>
      </c>
      <c r="F98" s="129">
        <v>5000</v>
      </c>
      <c r="G98" s="129">
        <v>0</v>
      </c>
      <c r="H98" s="129">
        <v>0</v>
      </c>
      <c r="I98" s="129">
        <v>0</v>
      </c>
      <c r="J98" s="172">
        <f t="shared" si="5"/>
        <v>5000</v>
      </c>
    </row>
    <row r="99" spans="1:10" s="173" customFormat="1" ht="12" customHeight="1" x14ac:dyDescent="0.3">
      <c r="A99" s="168"/>
      <c r="B99" s="169"/>
      <c r="C99" s="169"/>
      <c r="D99" s="174" t="s">
        <v>205</v>
      </c>
      <c r="E99" s="123" t="s">
        <v>280</v>
      </c>
      <c r="F99" s="129">
        <v>5000</v>
      </c>
      <c r="G99" s="129">
        <v>0</v>
      </c>
      <c r="H99" s="129">
        <v>0</v>
      </c>
      <c r="I99" s="129">
        <v>0</v>
      </c>
      <c r="J99" s="172">
        <f t="shared" si="5"/>
        <v>5000</v>
      </c>
    </row>
    <row r="100" spans="1:10" s="173" customFormat="1" ht="14.1" customHeight="1" x14ac:dyDescent="0.3">
      <c r="A100" s="168"/>
      <c r="B100" s="169"/>
      <c r="C100" s="169"/>
      <c r="D100" s="174" t="s">
        <v>130</v>
      </c>
      <c r="E100" s="123" t="s">
        <v>281</v>
      </c>
      <c r="F100" s="129">
        <v>50000</v>
      </c>
      <c r="G100" s="175">
        <v>0</v>
      </c>
      <c r="H100" s="175">
        <v>0</v>
      </c>
      <c r="I100" s="175">
        <v>0</v>
      </c>
      <c r="J100" s="172">
        <f t="shared" si="5"/>
        <v>50000</v>
      </c>
    </row>
    <row r="101" spans="1:10" s="173" customFormat="1" ht="14.1" customHeight="1" x14ac:dyDescent="0.3">
      <c r="A101" s="168"/>
      <c r="B101" s="169"/>
      <c r="C101" s="169"/>
      <c r="D101" s="174" t="s">
        <v>131</v>
      </c>
      <c r="E101" s="123" t="s">
        <v>282</v>
      </c>
      <c r="F101" s="129">
        <v>0</v>
      </c>
      <c r="G101" s="175">
        <v>36000</v>
      </c>
      <c r="H101" s="175">
        <v>0</v>
      </c>
      <c r="I101" s="175">
        <v>0</v>
      </c>
      <c r="J101" s="172">
        <f>SUM(G101:I101)</f>
        <v>36000</v>
      </c>
    </row>
    <row r="102" spans="1:10" s="173" customFormat="1" ht="14.1" customHeight="1" x14ac:dyDescent="0.3">
      <c r="A102" s="168"/>
      <c r="B102" s="169"/>
      <c r="C102" s="169"/>
      <c r="D102" s="174" t="s">
        <v>259</v>
      </c>
      <c r="E102" s="123" t="s">
        <v>283</v>
      </c>
      <c r="F102" s="129">
        <v>0</v>
      </c>
      <c r="G102" s="175">
        <v>262807</v>
      </c>
      <c r="H102" s="175">
        <v>0</v>
      </c>
      <c r="I102" s="175">
        <v>0</v>
      </c>
      <c r="J102" s="172">
        <f>SUM(G102:I102)</f>
        <v>262807</v>
      </c>
    </row>
    <row r="103" spans="1:10" s="173" customFormat="1" ht="14.1" customHeight="1" x14ac:dyDescent="0.3">
      <c r="A103" s="168"/>
      <c r="B103" s="169"/>
      <c r="C103" s="169"/>
      <c r="D103" s="174" t="s">
        <v>260</v>
      </c>
      <c r="E103" s="123" t="s">
        <v>284</v>
      </c>
      <c r="F103" s="129">
        <v>0</v>
      </c>
      <c r="G103" s="175">
        <v>300000</v>
      </c>
      <c r="H103" s="175">
        <v>0</v>
      </c>
      <c r="I103" s="175">
        <v>0</v>
      </c>
      <c r="J103" s="172">
        <f>SUM(G103:I103)</f>
        <v>300000</v>
      </c>
    </row>
    <row r="104" spans="1:10" s="78" customFormat="1" ht="9.9" customHeight="1" x14ac:dyDescent="0.3">
      <c r="A104" s="6"/>
      <c r="B104" s="108" t="s">
        <v>79</v>
      </c>
      <c r="C104" s="108"/>
      <c r="D104" s="109"/>
      <c r="E104" s="122" t="s">
        <v>80</v>
      </c>
      <c r="F104" s="84"/>
      <c r="G104" s="135"/>
      <c r="H104" s="135"/>
      <c r="I104" s="135"/>
      <c r="J104" s="135"/>
    </row>
    <row r="105" spans="1:10" s="78" customFormat="1" ht="9.9" customHeight="1" x14ac:dyDescent="0.3">
      <c r="A105" s="6"/>
      <c r="B105" s="110"/>
      <c r="C105" s="111" t="s">
        <v>285</v>
      </c>
      <c r="D105" s="7"/>
      <c r="E105" s="123" t="s">
        <v>226</v>
      </c>
      <c r="F105" s="84">
        <v>0</v>
      </c>
      <c r="G105" s="84">
        <v>0</v>
      </c>
      <c r="H105" s="84">
        <v>0</v>
      </c>
      <c r="I105" s="84">
        <v>0</v>
      </c>
      <c r="J105" s="85">
        <f>SUM(F105:I105)</f>
        <v>0</v>
      </c>
    </row>
    <row r="106" spans="1:10" s="78" customFormat="1" ht="9.9" customHeight="1" x14ac:dyDescent="0.3">
      <c r="A106" s="6"/>
      <c r="B106" s="110"/>
      <c r="C106" s="111" t="s">
        <v>229</v>
      </c>
      <c r="D106" s="7"/>
      <c r="E106" s="123" t="s">
        <v>325</v>
      </c>
      <c r="F106" s="84">
        <v>0</v>
      </c>
      <c r="G106" s="84">
        <v>0</v>
      </c>
      <c r="H106" s="84">
        <v>250000</v>
      </c>
      <c r="I106" s="84">
        <v>0</v>
      </c>
      <c r="J106" s="85">
        <f>SUM(F106:I106)</f>
        <v>250000</v>
      </c>
    </row>
    <row r="107" spans="1:10" s="78" customFormat="1" ht="9.9" customHeight="1" x14ac:dyDescent="0.3">
      <c r="A107" s="6"/>
      <c r="B107" s="110"/>
      <c r="C107" s="108" t="s">
        <v>81</v>
      </c>
      <c r="D107" s="112"/>
      <c r="E107" s="123" t="s">
        <v>82</v>
      </c>
      <c r="F107" s="84">
        <v>45000</v>
      </c>
      <c r="G107" s="84">
        <v>5000</v>
      </c>
      <c r="H107" s="84">
        <v>0</v>
      </c>
      <c r="I107" s="84">
        <v>0</v>
      </c>
      <c r="J107" s="85">
        <f>SUM(F107:I107)</f>
        <v>50000</v>
      </c>
    </row>
    <row r="108" spans="1:10" s="78" customFormat="1" ht="9.9" customHeight="1" x14ac:dyDescent="0.3">
      <c r="A108" s="6"/>
      <c r="B108" s="110"/>
      <c r="C108" s="110" t="s">
        <v>83</v>
      </c>
      <c r="D108" s="112"/>
      <c r="E108" s="123" t="s">
        <v>84</v>
      </c>
      <c r="F108" s="84">
        <v>1380000</v>
      </c>
      <c r="G108" s="84">
        <v>0</v>
      </c>
      <c r="H108" s="84">
        <v>350000</v>
      </c>
      <c r="I108" s="84">
        <v>0</v>
      </c>
      <c r="J108" s="85">
        <f t="shared" ref="J108:J109" si="6">SUM(F108:I108)</f>
        <v>1730000</v>
      </c>
    </row>
    <row r="109" spans="1:10" s="78" customFormat="1" ht="9.9" customHeight="1" x14ac:dyDescent="0.3">
      <c r="A109" s="6"/>
      <c r="B109" s="110"/>
      <c r="C109" s="110"/>
      <c r="D109" s="113" t="s">
        <v>230</v>
      </c>
      <c r="E109" s="123" t="s">
        <v>192</v>
      </c>
      <c r="F109" s="84">
        <v>0</v>
      </c>
      <c r="G109" s="84">
        <v>0</v>
      </c>
      <c r="H109" s="84">
        <v>450000</v>
      </c>
      <c r="I109" s="84">
        <v>0</v>
      </c>
      <c r="J109" s="85">
        <f t="shared" si="6"/>
        <v>450000</v>
      </c>
    </row>
    <row r="110" spans="1:10" s="78" customFormat="1" ht="9.9" customHeight="1" x14ac:dyDescent="0.3">
      <c r="A110" s="6"/>
      <c r="B110" s="110"/>
      <c r="C110" s="110"/>
      <c r="D110" s="111" t="s">
        <v>231</v>
      </c>
      <c r="E110" s="123" t="s">
        <v>193</v>
      </c>
      <c r="F110" s="84">
        <v>0</v>
      </c>
      <c r="G110" s="84">
        <v>0</v>
      </c>
      <c r="H110" s="84"/>
      <c r="I110" s="84">
        <v>0</v>
      </c>
      <c r="J110" s="85">
        <f t="shared" ref="J110" si="7">SUM(F110:I110)</f>
        <v>0</v>
      </c>
    </row>
    <row r="111" spans="1:10" s="78" customFormat="1" ht="9.9" customHeight="1" x14ac:dyDescent="0.3">
      <c r="A111" s="6"/>
      <c r="B111" s="110"/>
      <c r="C111" s="110"/>
      <c r="D111" s="111" t="s">
        <v>232</v>
      </c>
      <c r="E111" s="123" t="s">
        <v>326</v>
      </c>
      <c r="F111" s="84">
        <v>175000</v>
      </c>
      <c r="G111" s="84">
        <v>0</v>
      </c>
      <c r="H111" s="84"/>
      <c r="I111" s="84"/>
      <c r="J111" s="85">
        <f>SUM(F111:I111)</f>
        <v>175000</v>
      </c>
    </row>
    <row r="112" spans="1:10" s="78" customFormat="1" ht="9.9" customHeight="1" x14ac:dyDescent="0.3">
      <c r="A112" s="6"/>
      <c r="B112" s="110"/>
      <c r="C112" s="110"/>
      <c r="D112" s="111" t="s">
        <v>247</v>
      </c>
      <c r="E112" s="123" t="s">
        <v>327</v>
      </c>
      <c r="F112" s="84">
        <v>0</v>
      </c>
      <c r="G112" s="84">
        <v>200000</v>
      </c>
      <c r="H112" s="84"/>
      <c r="I112" s="84">
        <v>0</v>
      </c>
      <c r="J112" s="85">
        <f t="shared" ref="J112:J118" si="8">SUM(F112:I112)</f>
        <v>200000</v>
      </c>
    </row>
    <row r="113" spans="1:10" s="78" customFormat="1" ht="9.9" customHeight="1" x14ac:dyDescent="0.3">
      <c r="A113" s="6"/>
      <c r="B113" s="108" t="s">
        <v>122</v>
      </c>
      <c r="C113" s="108"/>
      <c r="D113" s="112"/>
      <c r="E113" s="123" t="s">
        <v>123</v>
      </c>
      <c r="F113" s="84">
        <v>0</v>
      </c>
      <c r="G113" s="84">
        <v>0</v>
      </c>
      <c r="H113" s="84">
        <v>0</v>
      </c>
      <c r="I113" s="84">
        <v>0</v>
      </c>
      <c r="J113" s="85">
        <f t="shared" si="8"/>
        <v>0</v>
      </c>
    </row>
    <row r="114" spans="1:10" s="78" customFormat="1" ht="9.9" customHeight="1" x14ac:dyDescent="0.3">
      <c r="A114" s="6"/>
      <c r="B114" s="108"/>
      <c r="C114" s="108" t="s">
        <v>233</v>
      </c>
      <c r="D114" s="112"/>
      <c r="E114" s="123" t="s">
        <v>123</v>
      </c>
      <c r="F114" s="84">
        <v>0</v>
      </c>
      <c r="G114" s="84">
        <v>0</v>
      </c>
      <c r="H114" s="84">
        <v>25000</v>
      </c>
      <c r="I114" s="84">
        <v>0</v>
      </c>
      <c r="J114" s="85">
        <f t="shared" si="8"/>
        <v>25000</v>
      </c>
    </row>
    <row r="115" spans="1:10" s="78" customFormat="1" ht="9.9" customHeight="1" x14ac:dyDescent="0.3">
      <c r="A115" s="6"/>
      <c r="B115" s="108" t="s">
        <v>85</v>
      </c>
      <c r="C115" s="108"/>
      <c r="D115" s="109"/>
      <c r="E115" s="122" t="s">
        <v>86</v>
      </c>
      <c r="F115" s="84">
        <v>0</v>
      </c>
      <c r="G115" s="84">
        <v>0</v>
      </c>
      <c r="H115" s="84">
        <v>0</v>
      </c>
      <c r="I115" s="84">
        <v>0</v>
      </c>
      <c r="J115" s="85">
        <f t="shared" si="8"/>
        <v>0</v>
      </c>
    </row>
    <row r="116" spans="1:10" s="78" customFormat="1" ht="9.9" customHeight="1" x14ac:dyDescent="0.3">
      <c r="A116" s="6"/>
      <c r="B116" s="110"/>
      <c r="C116" s="88" t="s">
        <v>87</v>
      </c>
      <c r="D116" s="112"/>
      <c r="E116" s="123" t="s">
        <v>88</v>
      </c>
      <c r="F116" s="84">
        <v>230000</v>
      </c>
      <c r="G116" s="84">
        <v>0</v>
      </c>
      <c r="H116" s="84">
        <v>0</v>
      </c>
      <c r="I116" s="84">
        <v>0</v>
      </c>
      <c r="J116" s="85">
        <f t="shared" si="8"/>
        <v>230000</v>
      </c>
    </row>
    <row r="117" spans="1:10" s="78" customFormat="1" ht="9.9" customHeight="1" x14ac:dyDescent="0.3">
      <c r="A117" s="6"/>
      <c r="B117" s="108"/>
      <c r="C117" s="108" t="s">
        <v>120</v>
      </c>
      <c r="D117" s="112"/>
      <c r="E117" s="123" t="s">
        <v>121</v>
      </c>
      <c r="F117" s="84">
        <v>100000</v>
      </c>
      <c r="G117" s="84">
        <v>0</v>
      </c>
      <c r="H117" s="84">
        <v>0</v>
      </c>
      <c r="I117" s="84">
        <v>0</v>
      </c>
      <c r="J117" s="87">
        <f t="shared" si="8"/>
        <v>100000</v>
      </c>
    </row>
    <row r="118" spans="1:10" s="78" customFormat="1" ht="9.9" customHeight="1" x14ac:dyDescent="0.3">
      <c r="A118" s="6"/>
      <c r="B118" s="110"/>
      <c r="C118" s="108" t="s">
        <v>89</v>
      </c>
      <c r="D118" s="112"/>
      <c r="E118" s="123" t="s">
        <v>90</v>
      </c>
      <c r="F118" s="84">
        <v>50000</v>
      </c>
      <c r="G118" s="84">
        <v>0</v>
      </c>
      <c r="H118" s="84">
        <v>0</v>
      </c>
      <c r="I118" s="84">
        <v>0</v>
      </c>
      <c r="J118" s="85">
        <f t="shared" si="8"/>
        <v>50000</v>
      </c>
    </row>
    <row r="119" spans="1:10" s="78" customFormat="1" ht="9.9" customHeight="1" x14ac:dyDescent="0.3">
      <c r="A119" s="6"/>
      <c r="B119" s="108" t="s">
        <v>91</v>
      </c>
      <c r="C119" s="108"/>
      <c r="D119" s="109"/>
      <c r="E119" s="122" t="s">
        <v>92</v>
      </c>
      <c r="F119" s="84">
        <v>0</v>
      </c>
      <c r="G119" s="84">
        <v>0</v>
      </c>
      <c r="H119" s="84">
        <v>0</v>
      </c>
      <c r="I119" s="84"/>
      <c r="J119" s="85">
        <f>SUM(F119:I119)</f>
        <v>0</v>
      </c>
    </row>
    <row r="120" spans="1:10" s="78" customFormat="1" ht="9.9" customHeight="1" x14ac:dyDescent="0.3">
      <c r="A120" s="6"/>
      <c r="B120" s="110"/>
      <c r="C120" s="108" t="s">
        <v>93</v>
      </c>
      <c r="D120" s="112"/>
      <c r="E120" s="123" t="s">
        <v>94</v>
      </c>
      <c r="F120" s="84">
        <v>39000</v>
      </c>
      <c r="G120" s="84">
        <v>0</v>
      </c>
      <c r="H120" s="84">
        <v>0</v>
      </c>
      <c r="I120" s="84">
        <v>0</v>
      </c>
      <c r="J120" s="85">
        <f t="shared" ref="J120:J125" si="9">SUM(F120:I120)</f>
        <v>39000</v>
      </c>
    </row>
    <row r="121" spans="1:10" s="78" customFormat="1" ht="9.9" customHeight="1" x14ac:dyDescent="0.3">
      <c r="A121" s="6"/>
      <c r="B121" s="110"/>
      <c r="C121" s="110" t="s">
        <v>234</v>
      </c>
      <c r="D121" s="112"/>
      <c r="E121" s="123" t="s">
        <v>225</v>
      </c>
      <c r="F121" s="84">
        <v>10000</v>
      </c>
      <c r="G121" s="84">
        <v>0</v>
      </c>
      <c r="H121" s="84">
        <v>0</v>
      </c>
      <c r="I121" s="84">
        <v>0</v>
      </c>
      <c r="J121" s="85">
        <f t="shared" si="9"/>
        <v>10000</v>
      </c>
    </row>
    <row r="122" spans="1:10" s="78" customFormat="1" ht="9.9" customHeight="1" x14ac:dyDescent="0.3">
      <c r="A122" s="6"/>
      <c r="B122" s="110"/>
      <c r="C122" s="108" t="s">
        <v>95</v>
      </c>
      <c r="D122" s="112"/>
      <c r="E122" s="123" t="s">
        <v>96</v>
      </c>
      <c r="F122" s="84">
        <v>200000</v>
      </c>
      <c r="G122" s="84">
        <v>0</v>
      </c>
      <c r="H122" s="84">
        <v>0</v>
      </c>
      <c r="I122" s="84">
        <v>0</v>
      </c>
      <c r="J122" s="85">
        <f t="shared" si="9"/>
        <v>200000</v>
      </c>
    </row>
    <row r="123" spans="1:10" s="78" customFormat="1" ht="9.9" customHeight="1" x14ac:dyDescent="0.3">
      <c r="A123" s="6"/>
      <c r="B123" s="110"/>
      <c r="C123" s="108" t="s">
        <v>97</v>
      </c>
      <c r="D123" s="112"/>
      <c r="E123" s="123" t="s">
        <v>98</v>
      </c>
      <c r="F123" s="84">
        <v>6000</v>
      </c>
      <c r="G123" s="84">
        <v>0</v>
      </c>
      <c r="H123" s="84">
        <v>0</v>
      </c>
      <c r="I123" s="84">
        <v>0</v>
      </c>
      <c r="J123" s="85">
        <f t="shared" si="9"/>
        <v>6000</v>
      </c>
    </row>
    <row r="124" spans="1:10" s="78" customFormat="1" ht="9.9" customHeight="1" x14ac:dyDescent="0.3">
      <c r="A124" s="6"/>
      <c r="B124" s="110"/>
      <c r="C124" s="108" t="s">
        <v>99</v>
      </c>
      <c r="D124" s="112"/>
      <c r="E124" s="123" t="s">
        <v>100</v>
      </c>
      <c r="F124" s="84">
        <v>25000</v>
      </c>
      <c r="G124" s="84">
        <v>0</v>
      </c>
      <c r="H124" s="84">
        <v>0</v>
      </c>
      <c r="I124" s="84">
        <v>0</v>
      </c>
      <c r="J124" s="85">
        <f t="shared" si="9"/>
        <v>25000</v>
      </c>
    </row>
    <row r="125" spans="1:10" s="78" customFormat="1" ht="9.9" customHeight="1" x14ac:dyDescent="0.3">
      <c r="A125" s="6"/>
      <c r="B125" s="110"/>
      <c r="C125" s="108" t="s">
        <v>101</v>
      </c>
      <c r="D125" s="112"/>
      <c r="E125" s="123" t="s">
        <v>102</v>
      </c>
      <c r="F125" s="84">
        <v>8000</v>
      </c>
      <c r="G125" s="84">
        <v>0</v>
      </c>
      <c r="H125" s="84">
        <v>0</v>
      </c>
      <c r="I125" s="84">
        <v>0</v>
      </c>
      <c r="J125" s="85">
        <f t="shared" si="9"/>
        <v>8000</v>
      </c>
    </row>
    <row r="126" spans="1:10" s="78" customFormat="1" ht="9.9" customHeight="1" x14ac:dyDescent="0.3">
      <c r="A126" s="6"/>
      <c r="B126" s="110"/>
      <c r="C126" s="108" t="s">
        <v>103</v>
      </c>
      <c r="D126" s="112"/>
      <c r="E126" s="123" t="s">
        <v>104</v>
      </c>
      <c r="F126" s="84">
        <v>150000</v>
      </c>
      <c r="G126" s="84">
        <v>0</v>
      </c>
      <c r="H126" s="84">
        <v>0</v>
      </c>
      <c r="I126" s="84">
        <v>0</v>
      </c>
      <c r="J126" s="87">
        <f>SUM(F126:I126)</f>
        <v>150000</v>
      </c>
    </row>
    <row r="127" spans="1:10" s="78" customFormat="1" ht="9.9" customHeight="1" x14ac:dyDescent="0.3">
      <c r="A127" s="6"/>
      <c r="B127" s="110"/>
      <c r="C127" s="110"/>
      <c r="D127" s="109" t="s">
        <v>235</v>
      </c>
      <c r="E127" s="123" t="s">
        <v>160</v>
      </c>
      <c r="F127" s="84">
        <v>100000</v>
      </c>
      <c r="G127" s="84">
        <v>0</v>
      </c>
      <c r="H127" s="84">
        <v>0</v>
      </c>
      <c r="I127" s="84">
        <v>0</v>
      </c>
      <c r="J127" s="85">
        <f t="shared" ref="J127:J138" si="10">SUM(F127:I127)</f>
        <v>100000</v>
      </c>
    </row>
    <row r="128" spans="1:10" s="78" customFormat="1" ht="9.9" customHeight="1" x14ac:dyDescent="0.3">
      <c r="A128" s="114"/>
      <c r="B128" s="23"/>
      <c r="C128" s="14" t="s">
        <v>91</v>
      </c>
      <c r="D128" s="115"/>
      <c r="E128" s="122" t="s">
        <v>105</v>
      </c>
      <c r="F128" s="84">
        <v>0</v>
      </c>
      <c r="G128" s="84">
        <v>0</v>
      </c>
      <c r="H128" s="84">
        <v>0</v>
      </c>
      <c r="I128" s="84">
        <v>0</v>
      </c>
      <c r="J128" s="85">
        <f t="shared" si="10"/>
        <v>0</v>
      </c>
    </row>
    <row r="129" spans="1:10" s="78" customFormat="1" ht="9.9" customHeight="1" x14ac:dyDescent="0.3">
      <c r="A129" s="114"/>
      <c r="B129" s="23"/>
      <c r="C129" s="23"/>
      <c r="D129" s="116" t="s">
        <v>286</v>
      </c>
      <c r="E129" s="123" t="s">
        <v>105</v>
      </c>
      <c r="F129" s="84">
        <v>0</v>
      </c>
      <c r="G129" s="84">
        <v>0</v>
      </c>
      <c r="H129" s="84">
        <v>0</v>
      </c>
      <c r="I129" s="84">
        <v>0</v>
      </c>
      <c r="J129" s="85">
        <f t="shared" si="10"/>
        <v>0</v>
      </c>
    </row>
    <row r="130" spans="1:10" s="78" customFormat="1" ht="9.9" customHeight="1" x14ac:dyDescent="0.3">
      <c r="A130" s="114"/>
      <c r="B130" s="23"/>
      <c r="C130" s="23"/>
      <c r="D130" s="116" t="s">
        <v>132</v>
      </c>
      <c r="E130" s="123" t="s">
        <v>105</v>
      </c>
      <c r="F130" s="84">
        <v>1191681</v>
      </c>
      <c r="G130" s="84">
        <v>0</v>
      </c>
      <c r="H130" s="84">
        <v>0</v>
      </c>
      <c r="I130" s="84"/>
      <c r="J130" s="85">
        <f>SUM(F130:I130)</f>
        <v>1191681</v>
      </c>
    </row>
    <row r="131" spans="1:10" s="78" customFormat="1" ht="9.9" customHeight="1" x14ac:dyDescent="0.3">
      <c r="A131" s="114"/>
      <c r="B131" s="23"/>
      <c r="C131" s="23"/>
      <c r="D131" s="117" t="s">
        <v>236</v>
      </c>
      <c r="E131" s="123" t="s">
        <v>161</v>
      </c>
      <c r="F131" s="84">
        <v>150000</v>
      </c>
      <c r="G131" s="84">
        <v>0</v>
      </c>
      <c r="H131" s="84">
        <v>0</v>
      </c>
      <c r="I131" s="84">
        <v>0</v>
      </c>
      <c r="J131" s="85">
        <f t="shared" si="10"/>
        <v>150000</v>
      </c>
    </row>
    <row r="132" spans="1:10" s="78" customFormat="1" ht="9.9" customHeight="1" x14ac:dyDescent="0.3">
      <c r="A132" s="114"/>
      <c r="B132" s="23"/>
      <c r="C132" s="23"/>
      <c r="D132" s="116" t="s">
        <v>133</v>
      </c>
      <c r="E132" s="123" t="s">
        <v>162</v>
      </c>
      <c r="F132" s="84">
        <v>140000</v>
      </c>
      <c r="G132" s="84">
        <v>0</v>
      </c>
      <c r="H132" s="84">
        <v>0</v>
      </c>
      <c r="I132" s="84">
        <v>0</v>
      </c>
      <c r="J132" s="85">
        <f t="shared" si="10"/>
        <v>140000</v>
      </c>
    </row>
    <row r="133" spans="1:10" s="78" customFormat="1" ht="9.9" customHeight="1" x14ac:dyDescent="0.3">
      <c r="A133" s="114"/>
      <c r="B133" s="23"/>
      <c r="C133" s="23"/>
      <c r="D133" s="116" t="s">
        <v>134</v>
      </c>
      <c r="E133" s="123" t="s">
        <v>163</v>
      </c>
      <c r="F133" s="84">
        <v>920000</v>
      </c>
      <c r="G133" s="84">
        <v>0</v>
      </c>
      <c r="H133" s="84">
        <v>0</v>
      </c>
      <c r="I133" s="84">
        <v>0</v>
      </c>
      <c r="J133" s="85">
        <f t="shared" si="10"/>
        <v>920000</v>
      </c>
    </row>
    <row r="134" spans="1:10" s="78" customFormat="1" ht="9.9" customHeight="1" x14ac:dyDescent="0.3">
      <c r="A134" s="114"/>
      <c r="B134" s="23"/>
      <c r="C134" s="23"/>
      <c r="D134" s="116" t="s">
        <v>135</v>
      </c>
      <c r="E134" s="123" t="s">
        <v>164</v>
      </c>
      <c r="F134" s="84">
        <v>100000</v>
      </c>
      <c r="G134" s="84">
        <v>0</v>
      </c>
      <c r="H134" s="84">
        <v>0</v>
      </c>
      <c r="I134" s="84">
        <v>0</v>
      </c>
      <c r="J134" s="85">
        <f t="shared" si="10"/>
        <v>100000</v>
      </c>
    </row>
    <row r="135" spans="1:10" s="78" customFormat="1" ht="9.9" customHeight="1" x14ac:dyDescent="0.3">
      <c r="A135" s="114"/>
      <c r="B135" s="23"/>
      <c r="C135" s="23"/>
      <c r="D135" s="116" t="s">
        <v>136</v>
      </c>
      <c r="E135" s="123" t="s">
        <v>165</v>
      </c>
      <c r="F135" s="84">
        <v>500000</v>
      </c>
      <c r="G135" s="84">
        <v>0</v>
      </c>
      <c r="H135" s="84">
        <v>0</v>
      </c>
      <c r="I135" s="84">
        <v>0</v>
      </c>
      <c r="J135" s="85">
        <f t="shared" si="10"/>
        <v>500000</v>
      </c>
    </row>
    <row r="136" spans="1:10" s="78" customFormat="1" ht="9.9" customHeight="1" x14ac:dyDescent="0.3">
      <c r="A136" s="114"/>
      <c r="B136" s="23"/>
      <c r="C136" s="23"/>
      <c r="D136" s="116" t="s">
        <v>227</v>
      </c>
      <c r="E136" s="123" t="s">
        <v>166</v>
      </c>
      <c r="F136" s="84">
        <v>150000</v>
      </c>
      <c r="G136" s="84">
        <v>0</v>
      </c>
      <c r="H136" s="84">
        <v>0</v>
      </c>
      <c r="I136" s="84"/>
      <c r="J136" s="85">
        <f t="shared" si="10"/>
        <v>150000</v>
      </c>
    </row>
    <row r="137" spans="1:10" s="78" customFormat="1" ht="9.9" customHeight="1" x14ac:dyDescent="0.3">
      <c r="A137" s="114"/>
      <c r="B137" s="23"/>
      <c r="C137" s="23"/>
      <c r="D137" s="117" t="s">
        <v>334</v>
      </c>
      <c r="E137" s="123" t="s">
        <v>167</v>
      </c>
      <c r="F137" s="84">
        <v>2040000</v>
      </c>
      <c r="G137" s="84">
        <v>0</v>
      </c>
      <c r="H137" s="84">
        <v>0</v>
      </c>
      <c r="I137" s="84">
        <v>0</v>
      </c>
      <c r="J137" s="85">
        <f t="shared" si="10"/>
        <v>2040000</v>
      </c>
    </row>
    <row r="138" spans="1:10" s="78" customFormat="1" ht="9.9" customHeight="1" x14ac:dyDescent="0.3">
      <c r="A138" s="114"/>
      <c r="B138" s="23"/>
      <c r="C138" s="23"/>
      <c r="D138" s="117" t="s">
        <v>137</v>
      </c>
      <c r="E138" s="123" t="s">
        <v>168</v>
      </c>
      <c r="F138" s="84">
        <v>30000</v>
      </c>
      <c r="G138" s="84">
        <v>0</v>
      </c>
      <c r="H138" s="84">
        <v>0</v>
      </c>
      <c r="I138" s="84">
        <v>0</v>
      </c>
      <c r="J138" s="85">
        <f t="shared" si="10"/>
        <v>30000</v>
      </c>
    </row>
    <row r="139" spans="1:10" s="78" customFormat="1" ht="9.9" customHeight="1" x14ac:dyDescent="0.3">
      <c r="A139" s="114"/>
      <c r="B139" s="23"/>
      <c r="C139" s="23"/>
      <c r="D139" s="116" t="s">
        <v>138</v>
      </c>
      <c r="E139" s="123" t="s">
        <v>169</v>
      </c>
      <c r="F139" s="84">
        <v>0</v>
      </c>
      <c r="G139" s="84">
        <v>60000</v>
      </c>
      <c r="H139" s="84">
        <v>0</v>
      </c>
      <c r="I139" s="84">
        <v>0</v>
      </c>
      <c r="J139" s="85">
        <f t="shared" ref="J139:J153" si="11">SUM(F139:I139)</f>
        <v>60000</v>
      </c>
    </row>
    <row r="140" spans="1:10" s="78" customFormat="1" ht="9.9" customHeight="1" x14ac:dyDescent="0.3">
      <c r="A140" s="138"/>
      <c r="B140" s="139"/>
      <c r="C140" s="139"/>
      <c r="D140" s="145" t="s">
        <v>139</v>
      </c>
      <c r="E140" s="146" t="s">
        <v>170</v>
      </c>
      <c r="F140" s="96">
        <v>0</v>
      </c>
      <c r="G140" s="96">
        <v>0</v>
      </c>
      <c r="H140" s="96">
        <v>0</v>
      </c>
      <c r="I140" s="96">
        <v>0</v>
      </c>
      <c r="J140" s="140">
        <f t="shared" ref="J140:J152" si="12">SUM(F140:I140)</f>
        <v>0</v>
      </c>
    </row>
    <row r="141" spans="1:10" s="82" customFormat="1" ht="9.9" customHeight="1" x14ac:dyDescent="0.3">
      <c r="A141" s="153"/>
      <c r="B141" s="154"/>
      <c r="C141" s="154"/>
      <c r="D141" s="155"/>
      <c r="E141" s="156"/>
      <c r="F141" s="157"/>
      <c r="G141" s="157"/>
      <c r="H141" s="157"/>
      <c r="I141" s="157"/>
      <c r="J141" s="158"/>
    </row>
    <row r="142" spans="1:10" s="82" customFormat="1" ht="9.9" customHeight="1" x14ac:dyDescent="0.3">
      <c r="A142" s="141"/>
      <c r="B142" s="119"/>
      <c r="C142" s="119"/>
      <c r="D142" s="159"/>
      <c r="E142" s="160"/>
      <c r="F142" s="161"/>
      <c r="G142" s="161"/>
      <c r="H142" s="161"/>
      <c r="I142" s="161"/>
      <c r="J142" s="162"/>
    </row>
    <row r="143" spans="1:10" s="82" customFormat="1" ht="9.9" customHeight="1" x14ac:dyDescent="0.3">
      <c r="A143" s="141"/>
      <c r="B143" s="119"/>
      <c r="C143" s="119"/>
      <c r="D143" s="159"/>
      <c r="E143" s="160"/>
      <c r="F143" s="161"/>
      <c r="G143" s="161"/>
      <c r="H143" s="161"/>
      <c r="I143" s="161"/>
      <c r="J143" s="162"/>
    </row>
    <row r="144" spans="1:10" s="82" customFormat="1" ht="9.9" customHeight="1" x14ac:dyDescent="0.3">
      <c r="A144" s="163"/>
      <c r="B144" s="139"/>
      <c r="C144" s="139"/>
      <c r="D144" s="164"/>
      <c r="E144" s="165"/>
      <c r="F144" s="166"/>
      <c r="G144" s="166"/>
      <c r="H144" s="166"/>
      <c r="I144" s="77" t="s">
        <v>365</v>
      </c>
      <c r="J144" s="167"/>
    </row>
    <row r="145" spans="1:10" s="78" customFormat="1" ht="13.05" customHeight="1" x14ac:dyDescent="0.2">
      <c r="A145" s="79"/>
      <c r="B145" s="80"/>
      <c r="C145" s="80"/>
      <c r="D145" s="186" t="s">
        <v>3</v>
      </c>
      <c r="E145" s="184" t="s">
        <v>2</v>
      </c>
      <c r="F145" s="81" t="s">
        <v>0</v>
      </c>
      <c r="G145" s="184" t="s">
        <v>4</v>
      </c>
      <c r="H145" s="184" t="s">
        <v>5</v>
      </c>
      <c r="I145" s="184" t="s">
        <v>6</v>
      </c>
      <c r="J145" s="184" t="s">
        <v>7</v>
      </c>
    </row>
    <row r="146" spans="1:10" s="82" customFormat="1" ht="13.05" customHeight="1" x14ac:dyDescent="0.2">
      <c r="A146" s="89"/>
      <c r="B146" s="90"/>
      <c r="C146" s="90"/>
      <c r="D146" s="187"/>
      <c r="E146" s="185"/>
      <c r="F146" s="134" t="s">
        <v>1</v>
      </c>
      <c r="G146" s="185"/>
      <c r="H146" s="185"/>
      <c r="I146" s="185"/>
      <c r="J146" s="185"/>
    </row>
    <row r="147" spans="1:10" s="78" customFormat="1" ht="13.05" customHeight="1" x14ac:dyDescent="0.3">
      <c r="A147" s="118"/>
      <c r="B147" s="119"/>
      <c r="C147" s="119"/>
      <c r="D147" s="120"/>
      <c r="E147" s="124"/>
      <c r="F147" s="84"/>
      <c r="G147" s="84"/>
      <c r="H147" s="84"/>
      <c r="I147" s="84"/>
      <c r="J147" s="85"/>
    </row>
    <row r="148" spans="1:10" s="78" customFormat="1" ht="13.05" customHeight="1" x14ac:dyDescent="0.3">
      <c r="A148" s="114"/>
      <c r="B148" s="23"/>
      <c r="C148" s="23"/>
      <c r="D148" s="116" t="s">
        <v>140</v>
      </c>
      <c r="E148" s="123" t="s">
        <v>171</v>
      </c>
      <c r="F148" s="84">
        <v>0</v>
      </c>
      <c r="G148" s="84">
        <v>50000</v>
      </c>
      <c r="H148" s="84">
        <v>0</v>
      </c>
      <c r="I148" s="84">
        <v>0</v>
      </c>
      <c r="J148" s="85">
        <f t="shared" si="12"/>
        <v>50000</v>
      </c>
    </row>
    <row r="149" spans="1:10" s="78" customFormat="1" ht="13.05" customHeight="1" x14ac:dyDescent="0.3">
      <c r="A149" s="118"/>
      <c r="B149" s="119"/>
      <c r="C149" s="119"/>
      <c r="D149" s="142" t="s">
        <v>238</v>
      </c>
      <c r="E149" s="143" t="s">
        <v>180</v>
      </c>
      <c r="F149" s="84">
        <v>0</v>
      </c>
      <c r="G149" s="84">
        <v>0</v>
      </c>
      <c r="H149" s="84">
        <v>0</v>
      </c>
      <c r="I149" s="84">
        <v>0</v>
      </c>
      <c r="J149" s="85">
        <f t="shared" si="12"/>
        <v>0</v>
      </c>
    </row>
    <row r="150" spans="1:10" s="78" customFormat="1" ht="13.05" customHeight="1" x14ac:dyDescent="0.3">
      <c r="A150" s="114"/>
      <c r="B150" s="23"/>
      <c r="C150" s="23"/>
      <c r="D150" s="117" t="s">
        <v>206</v>
      </c>
      <c r="E150" s="123" t="s">
        <v>172</v>
      </c>
      <c r="F150" s="84">
        <v>0</v>
      </c>
      <c r="G150" s="84">
        <v>25000</v>
      </c>
      <c r="H150" s="84">
        <v>0</v>
      </c>
      <c r="I150" s="84">
        <v>0</v>
      </c>
      <c r="J150" s="85">
        <f t="shared" si="12"/>
        <v>25000</v>
      </c>
    </row>
    <row r="151" spans="1:10" s="78" customFormat="1" ht="13.05" customHeight="1" x14ac:dyDescent="0.3">
      <c r="A151" s="114"/>
      <c r="B151" s="23"/>
      <c r="C151" s="23"/>
      <c r="D151" s="117" t="s">
        <v>207</v>
      </c>
      <c r="E151" s="123" t="s">
        <v>173</v>
      </c>
      <c r="F151" s="84">
        <v>0</v>
      </c>
      <c r="G151" s="84">
        <v>25000</v>
      </c>
      <c r="H151" s="84">
        <v>0</v>
      </c>
      <c r="I151" s="84">
        <v>0</v>
      </c>
      <c r="J151" s="85">
        <f t="shared" si="12"/>
        <v>25000</v>
      </c>
    </row>
    <row r="152" spans="1:10" s="78" customFormat="1" ht="13.05" customHeight="1" x14ac:dyDescent="0.3">
      <c r="A152" s="114"/>
      <c r="B152" s="23"/>
      <c r="C152" s="23"/>
      <c r="D152" s="117" t="s">
        <v>208</v>
      </c>
      <c r="E152" s="123" t="s">
        <v>174</v>
      </c>
      <c r="F152" s="84">
        <v>0</v>
      </c>
      <c r="G152" s="84">
        <v>200000</v>
      </c>
      <c r="H152" s="84">
        <v>0</v>
      </c>
      <c r="I152" s="84">
        <v>0</v>
      </c>
      <c r="J152" s="85">
        <f t="shared" si="12"/>
        <v>200000</v>
      </c>
    </row>
    <row r="153" spans="1:10" s="78" customFormat="1" ht="13.05" customHeight="1" x14ac:dyDescent="0.3">
      <c r="A153" s="114"/>
      <c r="B153" s="23"/>
      <c r="C153" s="23"/>
      <c r="D153" s="117" t="s">
        <v>209</v>
      </c>
      <c r="E153" s="123" t="s">
        <v>175</v>
      </c>
      <c r="F153" s="84">
        <v>0</v>
      </c>
      <c r="G153" s="84">
        <v>200000</v>
      </c>
      <c r="H153" s="84">
        <v>0</v>
      </c>
      <c r="I153" s="84">
        <v>0</v>
      </c>
      <c r="J153" s="85">
        <f t="shared" si="11"/>
        <v>200000</v>
      </c>
    </row>
    <row r="154" spans="1:10" s="78" customFormat="1" ht="13.05" customHeight="1" x14ac:dyDescent="0.3">
      <c r="A154" s="114"/>
      <c r="B154" s="23"/>
      <c r="C154" s="23"/>
      <c r="D154" s="117" t="s">
        <v>239</v>
      </c>
      <c r="E154" s="123" t="s">
        <v>176</v>
      </c>
      <c r="F154" s="84">
        <v>0</v>
      </c>
      <c r="G154" s="84">
        <v>50000</v>
      </c>
      <c r="H154" s="84">
        <v>0</v>
      </c>
      <c r="I154" s="84">
        <v>0</v>
      </c>
      <c r="J154" s="85">
        <f t="shared" ref="J154:J159" si="13">SUM(F154:I154)</f>
        <v>50000</v>
      </c>
    </row>
    <row r="155" spans="1:10" s="78" customFormat="1" ht="13.05" customHeight="1" x14ac:dyDescent="0.3">
      <c r="A155" s="114"/>
      <c r="B155" s="23"/>
      <c r="C155" s="23"/>
      <c r="D155" s="117" t="s">
        <v>210</v>
      </c>
      <c r="E155" s="123" t="s">
        <v>177</v>
      </c>
      <c r="F155" s="84">
        <v>0</v>
      </c>
      <c r="G155" s="84">
        <v>50000</v>
      </c>
      <c r="H155" s="84">
        <v>0</v>
      </c>
      <c r="I155" s="84">
        <v>0</v>
      </c>
      <c r="J155" s="85">
        <f t="shared" si="13"/>
        <v>50000</v>
      </c>
    </row>
    <row r="156" spans="1:10" s="78" customFormat="1" ht="13.05" customHeight="1" x14ac:dyDescent="0.3">
      <c r="A156" s="114"/>
      <c r="B156" s="23"/>
      <c r="C156" s="23"/>
      <c r="D156" s="117" t="s">
        <v>240</v>
      </c>
      <c r="E156" s="123" t="s">
        <v>178</v>
      </c>
      <c r="F156" s="84">
        <v>0</v>
      </c>
      <c r="G156" s="84">
        <v>20000</v>
      </c>
      <c r="H156" s="84">
        <v>0</v>
      </c>
      <c r="I156" s="84">
        <v>0</v>
      </c>
      <c r="J156" s="85">
        <f t="shared" si="13"/>
        <v>20000</v>
      </c>
    </row>
    <row r="157" spans="1:10" s="78" customFormat="1" ht="13.05" customHeight="1" x14ac:dyDescent="0.3">
      <c r="A157" s="114"/>
      <c r="B157" s="23"/>
      <c r="C157" s="23"/>
      <c r="D157" s="117" t="s">
        <v>287</v>
      </c>
      <c r="E157" s="123" t="s">
        <v>179</v>
      </c>
      <c r="F157" s="84">
        <v>0</v>
      </c>
      <c r="G157" s="84">
        <v>20000</v>
      </c>
      <c r="H157" s="84">
        <v>0</v>
      </c>
      <c r="I157" s="84">
        <v>0</v>
      </c>
      <c r="J157" s="85">
        <f t="shared" si="13"/>
        <v>20000</v>
      </c>
    </row>
    <row r="158" spans="1:10" s="78" customFormat="1" ht="13.05" customHeight="1" x14ac:dyDescent="0.3">
      <c r="A158" s="114"/>
      <c r="B158" s="23"/>
      <c r="C158" s="23"/>
      <c r="D158" s="117" t="s">
        <v>288</v>
      </c>
      <c r="E158" s="123" t="s">
        <v>181</v>
      </c>
      <c r="F158" s="84">
        <v>0</v>
      </c>
      <c r="G158" s="84">
        <v>20000</v>
      </c>
      <c r="H158" s="84">
        <v>0</v>
      </c>
      <c r="I158" s="84">
        <v>0</v>
      </c>
      <c r="J158" s="85">
        <f t="shared" si="13"/>
        <v>20000</v>
      </c>
    </row>
    <row r="159" spans="1:10" s="78" customFormat="1" ht="13.05" customHeight="1" x14ac:dyDescent="0.3">
      <c r="A159" s="114"/>
      <c r="B159" s="23"/>
      <c r="C159" s="23"/>
      <c r="D159" s="117" t="s">
        <v>289</v>
      </c>
      <c r="E159" s="123" t="s">
        <v>214</v>
      </c>
      <c r="F159" s="84">
        <v>0</v>
      </c>
      <c r="G159" s="84">
        <v>20000</v>
      </c>
      <c r="H159" s="84">
        <v>0</v>
      </c>
      <c r="I159" s="84">
        <v>0</v>
      </c>
      <c r="J159" s="85">
        <f t="shared" si="13"/>
        <v>20000</v>
      </c>
    </row>
    <row r="160" spans="1:10" s="78" customFormat="1" ht="13.05" customHeight="1" x14ac:dyDescent="0.3">
      <c r="A160" s="114"/>
      <c r="B160" s="23"/>
      <c r="C160" s="23"/>
      <c r="D160" s="117" t="s">
        <v>290</v>
      </c>
      <c r="E160" s="123" t="s">
        <v>215</v>
      </c>
      <c r="F160" s="84">
        <v>0</v>
      </c>
      <c r="G160" s="84">
        <v>20000</v>
      </c>
      <c r="H160" s="84">
        <v>0</v>
      </c>
      <c r="I160" s="84">
        <v>0</v>
      </c>
      <c r="J160" s="85">
        <f>SUM(G160:I160)</f>
        <v>20000</v>
      </c>
    </row>
    <row r="161" spans="1:10" s="78" customFormat="1" ht="13.05" customHeight="1" x14ac:dyDescent="0.3">
      <c r="A161" s="114"/>
      <c r="B161" s="23"/>
      <c r="C161" s="23"/>
      <c r="D161" s="117" t="s">
        <v>291</v>
      </c>
      <c r="E161" s="123" t="s">
        <v>216</v>
      </c>
      <c r="F161" s="84">
        <v>0</v>
      </c>
      <c r="G161" s="84">
        <v>20000</v>
      </c>
      <c r="H161" s="84">
        <v>0</v>
      </c>
      <c r="I161" s="84">
        <v>0</v>
      </c>
      <c r="J161" s="85">
        <f>SUM(F161:I161)</f>
        <v>20000</v>
      </c>
    </row>
    <row r="162" spans="1:10" s="78" customFormat="1" ht="13.05" customHeight="1" x14ac:dyDescent="0.3">
      <c r="A162" s="114"/>
      <c r="B162" s="23"/>
      <c r="C162" s="23"/>
      <c r="D162" s="117" t="s">
        <v>292</v>
      </c>
      <c r="E162" s="123" t="s">
        <v>306</v>
      </c>
      <c r="F162" s="84">
        <v>0</v>
      </c>
      <c r="G162" s="84">
        <v>20000</v>
      </c>
      <c r="H162" s="84">
        <v>0</v>
      </c>
      <c r="I162" s="84">
        <v>0</v>
      </c>
      <c r="J162" s="85">
        <f>SUM(F162:I162)</f>
        <v>20000</v>
      </c>
    </row>
    <row r="163" spans="1:10" s="78" customFormat="1" ht="13.05" customHeight="1" x14ac:dyDescent="0.3">
      <c r="A163" s="114"/>
      <c r="B163" s="23"/>
      <c r="C163" s="23"/>
      <c r="D163" s="117" t="s">
        <v>293</v>
      </c>
      <c r="E163" s="123" t="s">
        <v>217</v>
      </c>
      <c r="F163" s="84">
        <v>0</v>
      </c>
      <c r="G163" s="84">
        <v>20000</v>
      </c>
      <c r="H163" s="84">
        <v>0</v>
      </c>
      <c r="I163" s="84">
        <v>0</v>
      </c>
      <c r="J163" s="85">
        <f>SUM(F163:I163)</f>
        <v>20000</v>
      </c>
    </row>
    <row r="164" spans="1:10" s="78" customFormat="1" ht="13.05" customHeight="1" x14ac:dyDescent="0.3">
      <c r="A164" s="114"/>
      <c r="B164" s="23"/>
      <c r="C164" s="23"/>
      <c r="D164" s="117" t="s">
        <v>294</v>
      </c>
      <c r="E164" s="123" t="s">
        <v>218</v>
      </c>
      <c r="F164" s="130">
        <v>0</v>
      </c>
      <c r="G164" s="84">
        <v>20000</v>
      </c>
      <c r="H164" s="84">
        <v>0</v>
      </c>
      <c r="I164" s="130">
        <v>0</v>
      </c>
      <c r="J164" s="85">
        <f>SUM(F164:I164)</f>
        <v>20000</v>
      </c>
    </row>
    <row r="165" spans="1:10" ht="13.05" customHeight="1" x14ac:dyDescent="0.3">
      <c r="A165" s="114"/>
      <c r="B165" s="23"/>
      <c r="C165" s="23"/>
      <c r="D165" s="117" t="s">
        <v>295</v>
      </c>
      <c r="E165" s="123" t="s">
        <v>219</v>
      </c>
      <c r="F165" s="36">
        <v>0</v>
      </c>
      <c r="G165" s="36">
        <v>20000</v>
      </c>
      <c r="H165" s="84">
        <v>0</v>
      </c>
      <c r="I165" s="36">
        <v>0</v>
      </c>
      <c r="J165" s="85">
        <f>SUM(F165:I165)</f>
        <v>20000</v>
      </c>
    </row>
    <row r="166" spans="1:10" ht="13.05" customHeight="1" x14ac:dyDescent="0.3">
      <c r="A166" s="114"/>
      <c r="B166" s="23"/>
      <c r="C166" s="23"/>
      <c r="D166" s="117" t="s">
        <v>296</v>
      </c>
      <c r="E166" s="123" t="s">
        <v>307</v>
      </c>
      <c r="F166" s="36">
        <v>0</v>
      </c>
      <c r="G166" s="36">
        <v>20000</v>
      </c>
      <c r="H166" s="84">
        <v>0</v>
      </c>
      <c r="I166" s="36">
        <v>0</v>
      </c>
      <c r="J166" s="85">
        <f>SUM(G166:I166)</f>
        <v>20000</v>
      </c>
    </row>
    <row r="167" spans="1:10" ht="13.05" customHeight="1" x14ac:dyDescent="0.3">
      <c r="A167" s="114"/>
      <c r="B167" s="23"/>
      <c r="C167" s="23"/>
      <c r="D167" s="117" t="s">
        <v>297</v>
      </c>
      <c r="E167" s="123" t="s">
        <v>308</v>
      </c>
      <c r="F167" s="36">
        <v>0</v>
      </c>
      <c r="G167" s="36">
        <v>80000</v>
      </c>
      <c r="H167" s="84">
        <v>0</v>
      </c>
      <c r="I167" s="36">
        <v>0</v>
      </c>
      <c r="J167" s="85">
        <f>SUM(G167:I167)</f>
        <v>80000</v>
      </c>
    </row>
    <row r="168" spans="1:10" ht="13.05" customHeight="1" x14ac:dyDescent="0.3">
      <c r="A168" s="114"/>
      <c r="B168" s="23"/>
      <c r="C168" s="23"/>
      <c r="D168" s="117" t="s">
        <v>298</v>
      </c>
      <c r="E168" s="123" t="s">
        <v>309</v>
      </c>
      <c r="F168" s="36">
        <v>0</v>
      </c>
      <c r="G168" s="36">
        <v>20000</v>
      </c>
      <c r="H168" s="84">
        <v>0</v>
      </c>
      <c r="I168" s="36">
        <v>0</v>
      </c>
      <c r="J168" s="85">
        <f>SUM(G168:I168)</f>
        <v>20000</v>
      </c>
    </row>
    <row r="169" spans="1:10" ht="13.05" customHeight="1" x14ac:dyDescent="0.3">
      <c r="A169" s="118"/>
      <c r="B169" s="119"/>
      <c r="C169" s="119"/>
      <c r="D169" s="142" t="s">
        <v>211</v>
      </c>
      <c r="E169" s="143" t="s">
        <v>310</v>
      </c>
      <c r="F169" s="36">
        <v>0</v>
      </c>
      <c r="G169" s="36">
        <v>0</v>
      </c>
      <c r="H169" s="84">
        <v>0</v>
      </c>
      <c r="I169" s="36">
        <v>0</v>
      </c>
      <c r="J169" s="85">
        <v>0</v>
      </c>
    </row>
    <row r="170" spans="1:10" ht="13.05" customHeight="1" x14ac:dyDescent="0.3">
      <c r="A170" s="114"/>
      <c r="B170" s="23"/>
      <c r="C170" s="23"/>
      <c r="D170" s="144" t="s">
        <v>241</v>
      </c>
      <c r="E170" s="143" t="s">
        <v>311</v>
      </c>
      <c r="F170" s="36">
        <v>0</v>
      </c>
      <c r="G170" s="36">
        <v>40000</v>
      </c>
      <c r="H170" s="84">
        <v>0</v>
      </c>
      <c r="I170" s="36">
        <v>0</v>
      </c>
      <c r="J170" s="85">
        <f t="shared" ref="J170:J178" si="14">SUM(G170:I170)</f>
        <v>40000</v>
      </c>
    </row>
    <row r="171" spans="1:10" ht="13.05" customHeight="1" x14ac:dyDescent="0.3">
      <c r="A171" s="114"/>
      <c r="B171" s="23"/>
      <c r="C171" s="23"/>
      <c r="D171" s="144" t="s">
        <v>299</v>
      </c>
      <c r="E171" s="143" t="s">
        <v>312</v>
      </c>
      <c r="F171" s="36">
        <v>0</v>
      </c>
      <c r="G171" s="36">
        <v>75000</v>
      </c>
      <c r="H171" s="84">
        <v>0</v>
      </c>
      <c r="I171" s="36">
        <v>0</v>
      </c>
      <c r="J171" s="85">
        <f t="shared" si="14"/>
        <v>75000</v>
      </c>
    </row>
    <row r="172" spans="1:10" ht="13.05" customHeight="1" x14ac:dyDescent="0.3">
      <c r="A172" s="114"/>
      <c r="B172" s="23"/>
      <c r="C172" s="23"/>
      <c r="D172" s="144" t="s">
        <v>141</v>
      </c>
      <c r="E172" s="143" t="s">
        <v>313</v>
      </c>
      <c r="F172" s="36">
        <v>0</v>
      </c>
      <c r="G172" s="36">
        <v>160000</v>
      </c>
      <c r="H172" s="84">
        <v>0</v>
      </c>
      <c r="I172" s="36">
        <v>0</v>
      </c>
      <c r="J172" s="85">
        <f t="shared" si="14"/>
        <v>160000</v>
      </c>
    </row>
    <row r="173" spans="1:10" ht="13.05" customHeight="1" x14ac:dyDescent="0.3">
      <c r="A173" s="114"/>
      <c r="B173" s="23"/>
      <c r="C173" s="23"/>
      <c r="D173" s="144" t="s">
        <v>242</v>
      </c>
      <c r="E173" s="143" t="s">
        <v>314</v>
      </c>
      <c r="F173" s="36">
        <v>0</v>
      </c>
      <c r="G173" s="36">
        <v>175000</v>
      </c>
      <c r="H173" s="84">
        <v>0</v>
      </c>
      <c r="I173" s="36">
        <v>0</v>
      </c>
      <c r="J173" s="85">
        <f t="shared" si="14"/>
        <v>175000</v>
      </c>
    </row>
    <row r="174" spans="1:10" ht="13.05" customHeight="1" x14ac:dyDescent="0.3">
      <c r="A174" s="118"/>
      <c r="B174" s="119"/>
      <c r="C174" s="119"/>
      <c r="D174" s="144" t="s">
        <v>300</v>
      </c>
      <c r="E174" s="143" t="s">
        <v>315</v>
      </c>
      <c r="F174" s="36">
        <v>0</v>
      </c>
      <c r="G174" s="36">
        <v>0</v>
      </c>
      <c r="H174" s="84">
        <v>0</v>
      </c>
      <c r="I174" s="36">
        <v>0</v>
      </c>
      <c r="J174" s="85">
        <f t="shared" si="14"/>
        <v>0</v>
      </c>
    </row>
    <row r="175" spans="1:10" ht="13.05" customHeight="1" x14ac:dyDescent="0.3">
      <c r="A175" s="114"/>
      <c r="B175" s="23"/>
      <c r="C175" s="23"/>
      <c r="D175" s="144" t="s">
        <v>212</v>
      </c>
      <c r="E175" s="143" t="s">
        <v>316</v>
      </c>
      <c r="F175" s="36">
        <v>0</v>
      </c>
      <c r="G175" s="36">
        <v>15000</v>
      </c>
      <c r="H175" s="84">
        <v>0</v>
      </c>
      <c r="I175" s="36">
        <v>0</v>
      </c>
      <c r="J175" s="85">
        <f t="shared" si="14"/>
        <v>15000</v>
      </c>
    </row>
    <row r="176" spans="1:10" ht="13.05" customHeight="1" x14ac:dyDescent="0.3">
      <c r="A176" s="114"/>
      <c r="B176" s="23"/>
      <c r="C176" s="23"/>
      <c r="D176" s="121" t="s">
        <v>213</v>
      </c>
      <c r="E176" s="123" t="s">
        <v>317</v>
      </c>
      <c r="F176" s="36">
        <v>0</v>
      </c>
      <c r="G176" s="36">
        <v>120000</v>
      </c>
      <c r="H176" s="84">
        <v>0</v>
      </c>
      <c r="I176" s="36">
        <v>0</v>
      </c>
      <c r="J176" s="85">
        <f t="shared" si="14"/>
        <v>120000</v>
      </c>
    </row>
    <row r="177" spans="1:13" ht="13.05" customHeight="1" x14ac:dyDescent="0.3">
      <c r="A177" s="114"/>
      <c r="B177" s="23"/>
      <c r="C177" s="23"/>
      <c r="D177" s="121" t="s">
        <v>301</v>
      </c>
      <c r="E177" s="123" t="s">
        <v>318</v>
      </c>
      <c r="F177" s="36">
        <v>0</v>
      </c>
      <c r="G177" s="36">
        <v>100000</v>
      </c>
      <c r="H177" s="84">
        <v>0</v>
      </c>
      <c r="I177" s="36">
        <v>0</v>
      </c>
      <c r="J177" s="85">
        <f t="shared" si="14"/>
        <v>100000</v>
      </c>
    </row>
    <row r="178" spans="1:13" ht="13.05" customHeight="1" x14ac:dyDescent="0.3">
      <c r="A178" s="114"/>
      <c r="B178" s="23"/>
      <c r="C178" s="23"/>
      <c r="D178" s="121" t="s">
        <v>302</v>
      </c>
      <c r="E178" s="123" t="s">
        <v>319</v>
      </c>
      <c r="F178" s="36">
        <v>0</v>
      </c>
      <c r="G178" s="36">
        <v>20000</v>
      </c>
      <c r="H178" s="84">
        <v>0</v>
      </c>
      <c r="I178" s="36">
        <v>0</v>
      </c>
      <c r="J178" s="85">
        <f t="shared" si="14"/>
        <v>20000</v>
      </c>
    </row>
    <row r="179" spans="1:13" ht="13.05" customHeight="1" x14ac:dyDescent="0.3">
      <c r="A179" s="114"/>
      <c r="B179" s="23"/>
      <c r="C179" s="23"/>
      <c r="D179" s="121" t="s">
        <v>303</v>
      </c>
      <c r="E179" s="123" t="s">
        <v>320</v>
      </c>
      <c r="F179" s="36">
        <v>414000</v>
      </c>
      <c r="G179" s="36">
        <v>0</v>
      </c>
      <c r="H179" s="84">
        <v>0</v>
      </c>
      <c r="I179" s="36">
        <v>0</v>
      </c>
      <c r="J179" s="85">
        <f>SUM(F179:I179)</f>
        <v>414000</v>
      </c>
    </row>
    <row r="180" spans="1:13" ht="13.05" customHeight="1" x14ac:dyDescent="0.3">
      <c r="A180" s="118"/>
      <c r="B180" s="119"/>
      <c r="C180" s="119"/>
      <c r="D180" s="144" t="s">
        <v>304</v>
      </c>
      <c r="E180" s="123" t="s">
        <v>321</v>
      </c>
      <c r="F180" s="36">
        <v>0</v>
      </c>
      <c r="G180" s="36">
        <v>0</v>
      </c>
      <c r="H180" s="84">
        <v>0</v>
      </c>
      <c r="I180" s="36">
        <v>0</v>
      </c>
      <c r="J180" s="85">
        <f>SUM(F180:I180)</f>
        <v>0</v>
      </c>
    </row>
    <row r="181" spans="1:13" ht="13.05" customHeight="1" x14ac:dyDescent="0.3">
      <c r="A181" s="114"/>
      <c r="B181" s="23"/>
      <c r="C181" s="23"/>
      <c r="D181" s="121" t="s">
        <v>228</v>
      </c>
      <c r="E181" s="123" t="s">
        <v>322</v>
      </c>
      <c r="F181" s="36">
        <v>0</v>
      </c>
      <c r="G181" s="36">
        <v>0</v>
      </c>
      <c r="H181" s="129">
        <v>50000</v>
      </c>
      <c r="I181" s="36">
        <v>0</v>
      </c>
      <c r="J181" s="85">
        <f>SUM(F181:I181)</f>
        <v>50000</v>
      </c>
    </row>
    <row r="182" spans="1:13" ht="13.05" customHeight="1" x14ac:dyDescent="0.3">
      <c r="A182" s="114"/>
      <c r="B182" s="23"/>
      <c r="C182" s="23"/>
      <c r="D182" s="121" t="s">
        <v>305</v>
      </c>
      <c r="E182" s="123" t="s">
        <v>323</v>
      </c>
      <c r="F182" s="36">
        <v>250000</v>
      </c>
      <c r="G182" s="36">
        <v>0</v>
      </c>
      <c r="H182" s="84">
        <v>0</v>
      </c>
      <c r="I182" s="36">
        <v>0</v>
      </c>
      <c r="J182" s="85">
        <f>SUM(F182:I182)</f>
        <v>250000</v>
      </c>
      <c r="M182" t="s">
        <v>196</v>
      </c>
    </row>
    <row r="183" spans="1:13" ht="13.05" customHeight="1" x14ac:dyDescent="0.3">
      <c r="A183" s="114"/>
      <c r="B183" s="23"/>
      <c r="C183" s="23"/>
      <c r="D183" s="121" t="s">
        <v>371</v>
      </c>
      <c r="E183" s="123" t="s">
        <v>324</v>
      </c>
      <c r="F183" s="60">
        <v>35998.800000000003</v>
      </c>
      <c r="G183" s="60">
        <v>0</v>
      </c>
      <c r="H183" s="96">
        <v>0</v>
      </c>
      <c r="I183" s="60">
        <v>0</v>
      </c>
      <c r="J183" s="85">
        <f>SUM(F183:I183)</f>
        <v>35998.800000000003</v>
      </c>
    </row>
    <row r="184" spans="1:13" ht="13.05" customHeight="1" x14ac:dyDescent="0.3">
      <c r="A184" s="91" t="s">
        <v>243</v>
      </c>
      <c r="B184" s="92"/>
      <c r="C184" s="92"/>
      <c r="D184" s="92"/>
      <c r="E184" s="93"/>
      <c r="F184" s="86">
        <f>SUM(F45:F183)</f>
        <v>21968155.800000001</v>
      </c>
      <c r="G184" s="86">
        <f>SUM(G46:G183)</f>
        <v>3176207</v>
      </c>
      <c r="H184" s="86">
        <f>SUM(H46:H183)</f>
        <v>1797000</v>
      </c>
      <c r="I184" s="86">
        <v>0</v>
      </c>
      <c r="J184" s="86">
        <f>SUM(J163,J164,J165,J166,J167,J168,J111,J100,J183,J182,J181,J179,J178,J177,J176,J175,J173,J172,J171,J170,J162,J161,J160,J159,J158,J157,J156,J155,J154,J153,J152,J151,J150,J148,J139,J138,J137,J136,J135,J134,J133,J132,J131,J130,J127,J126,J125,J124,J123,J122,J121,J120,J118,J117,J116,J114,J112,J109,J108,J107,J106,J103,J102,J101,J99,J98,J97,J96,J95,J94,J82,J81,J79,J77,J76,J75,J74,J72,J69,J68,J67,J66,J65,J64,J63,J62,J61,J60,J59,J58,J57,J56,J53,J52,J51,J50,J49,J48,J47,J46)</f>
        <v>26941362.800000001</v>
      </c>
    </row>
    <row r="185" spans="1:13" ht="12" customHeight="1" x14ac:dyDescent="0.3">
      <c r="A185" s="18"/>
      <c r="B185" s="18"/>
      <c r="C185" s="18"/>
      <c r="D185" s="18"/>
      <c r="E185" s="53"/>
      <c r="F185" s="49"/>
      <c r="G185" s="49"/>
      <c r="H185" s="49"/>
      <c r="I185" s="35"/>
      <c r="J185" s="49"/>
    </row>
    <row r="186" spans="1:13" ht="12" customHeight="1" x14ac:dyDescent="0.3">
      <c r="A186" s="18"/>
      <c r="B186" s="18"/>
      <c r="C186" s="18"/>
      <c r="D186" s="18"/>
      <c r="E186" s="53"/>
      <c r="F186" s="49"/>
      <c r="G186" s="49"/>
      <c r="H186" s="49"/>
      <c r="I186" s="35"/>
      <c r="J186" s="49"/>
    </row>
    <row r="187" spans="1:13" ht="12" customHeight="1" x14ac:dyDescent="0.3">
      <c r="A187" s="18"/>
      <c r="B187" s="18"/>
      <c r="C187" s="18"/>
      <c r="D187" s="18"/>
      <c r="E187" s="53"/>
      <c r="F187" s="49"/>
      <c r="G187" s="49"/>
      <c r="H187" s="49"/>
      <c r="I187" s="35"/>
      <c r="J187" s="49"/>
    </row>
    <row r="188" spans="1:13" ht="12" customHeight="1" x14ac:dyDescent="0.3">
      <c r="A188" s="18"/>
      <c r="B188" s="18"/>
      <c r="C188" s="18"/>
      <c r="D188" s="18"/>
      <c r="E188" s="53"/>
      <c r="F188" s="49"/>
      <c r="G188" s="49"/>
      <c r="H188" s="49"/>
      <c r="I188" s="35"/>
      <c r="J188" s="61" t="s">
        <v>364</v>
      </c>
    </row>
    <row r="189" spans="1:13" ht="12" customHeight="1" x14ac:dyDescent="0.3">
      <c r="A189" s="5"/>
      <c r="B189" s="4"/>
      <c r="C189" s="4"/>
      <c r="D189" s="181" t="s">
        <v>3</v>
      </c>
      <c r="E189" s="179" t="s">
        <v>2</v>
      </c>
      <c r="F189" s="1" t="s">
        <v>0</v>
      </c>
      <c r="G189" s="179" t="s">
        <v>4</v>
      </c>
      <c r="H189" s="190" t="s">
        <v>5</v>
      </c>
      <c r="I189" s="179" t="s">
        <v>6</v>
      </c>
      <c r="J189" s="179" t="s">
        <v>7</v>
      </c>
    </row>
    <row r="190" spans="1:13" ht="12" customHeight="1" x14ac:dyDescent="0.3">
      <c r="A190" s="6"/>
      <c r="B190" s="7"/>
      <c r="C190" s="7"/>
      <c r="D190" s="182"/>
      <c r="E190" s="180"/>
      <c r="F190" s="2" t="s">
        <v>1</v>
      </c>
      <c r="G190" s="180"/>
      <c r="H190" s="191"/>
      <c r="I190" s="180"/>
      <c r="J190" s="180"/>
    </row>
    <row r="191" spans="1:13" ht="13.05" customHeight="1" x14ac:dyDescent="0.3">
      <c r="A191" s="19" t="s">
        <v>198</v>
      </c>
      <c r="B191" s="20"/>
      <c r="C191" s="20"/>
      <c r="D191" s="151"/>
      <c r="E191" s="62"/>
      <c r="F191" s="31"/>
      <c r="G191" s="31"/>
      <c r="H191" s="31"/>
      <c r="I191" s="31"/>
      <c r="J191" s="31"/>
    </row>
    <row r="192" spans="1:13" ht="13.05" customHeight="1" x14ac:dyDescent="0.3">
      <c r="A192" s="6"/>
      <c r="B192" s="14" t="s">
        <v>348</v>
      </c>
      <c r="C192" s="7"/>
      <c r="D192" s="105"/>
      <c r="E192" s="13" t="s">
        <v>106</v>
      </c>
      <c r="F192" s="37">
        <v>0</v>
      </c>
      <c r="G192" s="32">
        <v>0</v>
      </c>
      <c r="H192" s="32">
        <v>0</v>
      </c>
      <c r="I192" s="32">
        <v>0</v>
      </c>
      <c r="J192" s="56">
        <f>SUM(F192:I192)</f>
        <v>0</v>
      </c>
    </row>
    <row r="193" spans="1:10" ht="13.05" customHeight="1" x14ac:dyDescent="0.3">
      <c r="A193" s="21"/>
      <c r="B193" s="7"/>
      <c r="C193" s="16" t="s">
        <v>107</v>
      </c>
      <c r="D193" s="105"/>
      <c r="E193" s="38" t="s">
        <v>108</v>
      </c>
      <c r="F193" s="37"/>
      <c r="G193" s="32"/>
      <c r="H193" s="32"/>
      <c r="I193" s="32"/>
      <c r="J193" s="32">
        <v>0</v>
      </c>
    </row>
    <row r="194" spans="1:10" ht="13.05" customHeight="1" x14ac:dyDescent="0.3">
      <c r="A194" s="21"/>
      <c r="B194" s="23"/>
      <c r="C194" s="7"/>
      <c r="D194" s="152" t="s">
        <v>145</v>
      </c>
      <c r="E194" s="13" t="s">
        <v>182</v>
      </c>
      <c r="F194" s="37">
        <v>40000</v>
      </c>
      <c r="G194" s="32">
        <v>0</v>
      </c>
      <c r="H194" s="32">
        <v>0</v>
      </c>
      <c r="I194" s="32">
        <v>0</v>
      </c>
      <c r="J194" s="56">
        <f t="shared" ref="J194:J200" si="15">SUM(F194:I194)</f>
        <v>40000</v>
      </c>
    </row>
    <row r="195" spans="1:10" ht="13.05" customHeight="1" x14ac:dyDescent="0.3">
      <c r="A195" s="21"/>
      <c r="B195" s="23"/>
      <c r="C195" s="23"/>
      <c r="D195" s="152" t="s">
        <v>142</v>
      </c>
      <c r="E195" s="13" t="s">
        <v>183</v>
      </c>
      <c r="F195" s="37">
        <v>10000</v>
      </c>
      <c r="G195" s="32">
        <v>0</v>
      </c>
      <c r="H195" s="32">
        <v>10000</v>
      </c>
      <c r="I195" s="32">
        <v>0</v>
      </c>
      <c r="J195" s="56">
        <f t="shared" si="15"/>
        <v>20000</v>
      </c>
    </row>
    <row r="196" spans="1:10" ht="13.05" customHeight="1" x14ac:dyDescent="0.3">
      <c r="A196" s="21"/>
      <c r="B196" s="23"/>
      <c r="C196" s="23"/>
      <c r="D196" s="152" t="s">
        <v>335</v>
      </c>
      <c r="E196" s="13" t="s">
        <v>184</v>
      </c>
      <c r="F196" s="37">
        <v>50000</v>
      </c>
      <c r="G196" s="32">
        <v>0</v>
      </c>
      <c r="H196" s="32">
        <v>0</v>
      </c>
      <c r="I196" s="32">
        <v>0</v>
      </c>
      <c r="J196" s="56">
        <f t="shared" si="15"/>
        <v>50000</v>
      </c>
    </row>
    <row r="197" spans="1:10" ht="13.05" customHeight="1" x14ac:dyDescent="0.3">
      <c r="A197" s="21"/>
      <c r="B197" s="23"/>
      <c r="C197" s="23"/>
      <c r="D197" s="152" t="s">
        <v>146</v>
      </c>
      <c r="E197" s="13" t="s">
        <v>185</v>
      </c>
      <c r="F197" s="37">
        <v>15000</v>
      </c>
      <c r="G197" s="32">
        <v>0</v>
      </c>
      <c r="H197" s="32">
        <v>0</v>
      </c>
      <c r="I197" s="32">
        <v>0</v>
      </c>
      <c r="J197" s="56">
        <f t="shared" si="15"/>
        <v>15000</v>
      </c>
    </row>
    <row r="198" spans="1:10" ht="13.05" customHeight="1" x14ac:dyDescent="0.3">
      <c r="A198" s="21"/>
      <c r="B198" s="23"/>
      <c r="C198" s="23"/>
      <c r="D198" s="152" t="s">
        <v>347</v>
      </c>
      <c r="E198" s="13" t="s">
        <v>195</v>
      </c>
      <c r="F198" s="37">
        <v>0</v>
      </c>
      <c r="G198" s="32">
        <v>30000</v>
      </c>
      <c r="H198" s="32">
        <v>0</v>
      </c>
      <c r="I198" s="32">
        <v>0</v>
      </c>
      <c r="J198" s="56">
        <f t="shared" si="15"/>
        <v>30000</v>
      </c>
    </row>
    <row r="199" spans="1:10" ht="13.05" customHeight="1" x14ac:dyDescent="0.3">
      <c r="A199" s="21"/>
      <c r="B199" s="23"/>
      <c r="C199" s="23"/>
      <c r="D199" s="26" t="s">
        <v>342</v>
      </c>
      <c r="E199" s="13" t="s">
        <v>349</v>
      </c>
      <c r="F199" s="37">
        <v>70000</v>
      </c>
      <c r="G199" s="32">
        <v>0</v>
      </c>
      <c r="H199" s="32">
        <v>0</v>
      </c>
      <c r="I199" s="32">
        <v>0</v>
      </c>
      <c r="J199" s="56">
        <f t="shared" si="15"/>
        <v>70000</v>
      </c>
    </row>
    <row r="200" spans="1:10" ht="13.05" customHeight="1" x14ac:dyDescent="0.3">
      <c r="A200" s="21"/>
      <c r="B200" s="23"/>
      <c r="C200" s="23"/>
      <c r="D200" s="26" t="s">
        <v>370</v>
      </c>
      <c r="E200" s="13" t="s">
        <v>350</v>
      </c>
      <c r="F200" s="37">
        <v>0</v>
      </c>
      <c r="G200" s="32">
        <v>5000</v>
      </c>
      <c r="H200" s="32">
        <v>0</v>
      </c>
      <c r="I200" s="32">
        <v>0</v>
      </c>
      <c r="J200" s="56">
        <f t="shared" si="15"/>
        <v>5000</v>
      </c>
    </row>
    <row r="201" spans="1:10" ht="13.05" customHeight="1" x14ac:dyDescent="0.3">
      <c r="A201" s="21"/>
      <c r="B201" s="23"/>
      <c r="C201" s="69" t="s">
        <v>109</v>
      </c>
      <c r="E201" s="38" t="s">
        <v>110</v>
      </c>
      <c r="F201" s="37">
        <v>0</v>
      </c>
      <c r="G201" s="32">
        <v>0</v>
      </c>
      <c r="H201" s="32">
        <v>0</v>
      </c>
      <c r="I201" s="32">
        <v>0</v>
      </c>
      <c r="J201" s="56">
        <v>0</v>
      </c>
    </row>
    <row r="202" spans="1:10" ht="13.05" customHeight="1" x14ac:dyDescent="0.3">
      <c r="A202" s="21"/>
      <c r="B202" s="23"/>
      <c r="D202" t="s">
        <v>336</v>
      </c>
      <c r="E202" s="13" t="s">
        <v>186</v>
      </c>
      <c r="F202" s="37">
        <v>220000</v>
      </c>
      <c r="G202" s="32">
        <v>0</v>
      </c>
      <c r="H202" s="32">
        <v>0</v>
      </c>
      <c r="I202" s="32">
        <v>0</v>
      </c>
      <c r="J202" s="56">
        <f>SUM(F202:I202)</f>
        <v>220000</v>
      </c>
    </row>
    <row r="203" spans="1:10" ht="13.05" customHeight="1" x14ac:dyDescent="0.3">
      <c r="A203" s="21"/>
      <c r="B203" s="23"/>
      <c r="C203" s="69"/>
      <c r="D203" s="25" t="s">
        <v>144</v>
      </c>
      <c r="E203" s="13" t="s">
        <v>187</v>
      </c>
      <c r="F203" s="37">
        <v>45000</v>
      </c>
      <c r="G203" s="32">
        <v>0</v>
      </c>
      <c r="H203" s="32">
        <v>0</v>
      </c>
      <c r="I203" s="32">
        <v>0</v>
      </c>
      <c r="J203" s="56">
        <f t="shared" ref="J203:J206" si="16">SUM(F203:I203)</f>
        <v>45000</v>
      </c>
    </row>
    <row r="204" spans="1:10" ht="13.05" customHeight="1" x14ac:dyDescent="0.3">
      <c r="A204" s="21"/>
      <c r="B204" s="23"/>
      <c r="C204" s="23"/>
      <c r="D204" s="26" t="s">
        <v>200</v>
      </c>
      <c r="E204" s="13" t="s">
        <v>188</v>
      </c>
      <c r="F204" s="37">
        <v>40000</v>
      </c>
      <c r="G204" s="32">
        <v>15000</v>
      </c>
      <c r="H204" s="32">
        <v>0</v>
      </c>
      <c r="I204" s="32">
        <v>0</v>
      </c>
      <c r="J204" s="56">
        <f>SUM(F204:I204)</f>
        <v>55000</v>
      </c>
    </row>
    <row r="205" spans="1:10" ht="13.05" customHeight="1" x14ac:dyDescent="0.3">
      <c r="A205" s="21"/>
      <c r="B205" s="23"/>
      <c r="C205" s="23"/>
      <c r="D205" s="26" t="s">
        <v>143</v>
      </c>
      <c r="E205" s="13" t="s">
        <v>189</v>
      </c>
      <c r="F205" s="37">
        <v>60000</v>
      </c>
      <c r="G205" s="32">
        <v>0</v>
      </c>
      <c r="H205" s="32">
        <v>0</v>
      </c>
      <c r="I205" s="32">
        <v>0</v>
      </c>
      <c r="J205" s="56">
        <f t="shared" si="16"/>
        <v>60000</v>
      </c>
    </row>
    <row r="206" spans="1:10" ht="13.05" customHeight="1" x14ac:dyDescent="0.3">
      <c r="A206" s="21"/>
      <c r="B206" s="23"/>
      <c r="C206" s="23"/>
      <c r="D206" s="26" t="s">
        <v>341</v>
      </c>
      <c r="E206" s="13" t="s">
        <v>201</v>
      </c>
      <c r="F206" s="37">
        <v>50000</v>
      </c>
      <c r="G206" s="32">
        <v>0</v>
      </c>
      <c r="H206" s="32">
        <v>0</v>
      </c>
      <c r="I206" s="32">
        <v>0</v>
      </c>
      <c r="J206" s="56">
        <f t="shared" si="16"/>
        <v>50000</v>
      </c>
    </row>
    <row r="207" spans="1:10" ht="13.05" customHeight="1" x14ac:dyDescent="0.3">
      <c r="A207" s="21"/>
      <c r="B207" s="23"/>
      <c r="C207" s="23"/>
      <c r="D207" s="26" t="s">
        <v>344</v>
      </c>
      <c r="E207" s="13" t="s">
        <v>202</v>
      </c>
      <c r="F207" s="37">
        <v>0</v>
      </c>
      <c r="G207" s="32">
        <v>0</v>
      </c>
      <c r="H207" s="32">
        <v>250000</v>
      </c>
      <c r="I207" s="32">
        <v>0</v>
      </c>
      <c r="J207" s="56">
        <f>SUM(F207:I207)</f>
        <v>250000</v>
      </c>
    </row>
    <row r="208" spans="1:10" ht="13.05" customHeight="1" x14ac:dyDescent="0.3">
      <c r="A208" s="21"/>
      <c r="B208" s="23"/>
      <c r="C208" s="22" t="s">
        <v>111</v>
      </c>
      <c r="E208" s="38" t="s">
        <v>112</v>
      </c>
      <c r="F208" s="37">
        <v>0</v>
      </c>
      <c r="G208" s="32">
        <v>0</v>
      </c>
      <c r="H208" s="32">
        <v>0</v>
      </c>
      <c r="I208" s="32">
        <v>0</v>
      </c>
      <c r="J208" s="56">
        <f t="shared" ref="J208:J216" si="17">SUM(F208:I208)</f>
        <v>0</v>
      </c>
    </row>
    <row r="209" spans="1:10" ht="13.05" customHeight="1" x14ac:dyDescent="0.3">
      <c r="A209" s="21"/>
      <c r="B209" s="23"/>
      <c r="D209" s="26" t="s">
        <v>337</v>
      </c>
      <c r="E209" s="13" t="s">
        <v>190</v>
      </c>
      <c r="F209" s="37">
        <v>20000</v>
      </c>
      <c r="G209" s="32">
        <v>0</v>
      </c>
      <c r="H209" s="32">
        <v>0</v>
      </c>
      <c r="I209" s="32">
        <v>0</v>
      </c>
      <c r="J209" s="56">
        <f t="shared" si="17"/>
        <v>20000</v>
      </c>
    </row>
    <row r="210" spans="1:10" ht="13.05" customHeight="1" x14ac:dyDescent="0.3">
      <c r="A210" s="21"/>
      <c r="B210" s="23"/>
      <c r="C210" s="23"/>
      <c r="D210" s="26" t="s">
        <v>340</v>
      </c>
      <c r="E210" s="13" t="s">
        <v>222</v>
      </c>
      <c r="F210" s="37">
        <v>50000</v>
      </c>
      <c r="G210" s="32">
        <v>0</v>
      </c>
      <c r="H210" s="32">
        <v>0</v>
      </c>
      <c r="I210" s="32">
        <v>0</v>
      </c>
      <c r="J210" s="56">
        <f>SUM(F210:I210)</f>
        <v>50000</v>
      </c>
    </row>
    <row r="211" spans="1:10" ht="13.05" customHeight="1" x14ac:dyDescent="0.3">
      <c r="A211" s="21"/>
      <c r="B211" s="23"/>
      <c r="C211" s="23"/>
      <c r="D211" s="26" t="s">
        <v>339</v>
      </c>
      <c r="E211" s="13" t="s">
        <v>351</v>
      </c>
      <c r="F211" s="37">
        <v>70000</v>
      </c>
      <c r="G211" s="32">
        <v>0</v>
      </c>
      <c r="H211" s="32">
        <v>0</v>
      </c>
      <c r="I211" s="32">
        <v>0</v>
      </c>
      <c r="J211" s="56">
        <f>SUM(F211:I211)</f>
        <v>70000</v>
      </c>
    </row>
    <row r="212" spans="1:10" ht="13.05" customHeight="1" x14ac:dyDescent="0.3">
      <c r="A212" s="21"/>
      <c r="B212" s="23"/>
      <c r="C212" s="23"/>
      <c r="D212" s="26" t="s">
        <v>345</v>
      </c>
      <c r="E212" s="13" t="s">
        <v>352</v>
      </c>
      <c r="F212" s="37">
        <v>0</v>
      </c>
      <c r="G212" s="32">
        <v>0</v>
      </c>
      <c r="H212" s="32">
        <v>35000</v>
      </c>
      <c r="I212" s="32">
        <v>0</v>
      </c>
      <c r="J212" s="56">
        <f t="shared" si="17"/>
        <v>35000</v>
      </c>
    </row>
    <row r="213" spans="1:10" ht="13.05" customHeight="1" x14ac:dyDescent="0.3">
      <c r="A213" s="21"/>
      <c r="B213" s="23"/>
      <c r="C213" s="23"/>
      <c r="D213" s="26" t="s">
        <v>338</v>
      </c>
      <c r="E213" s="13" t="s">
        <v>353</v>
      </c>
      <c r="F213" s="37">
        <v>30000</v>
      </c>
      <c r="G213" s="32">
        <v>0</v>
      </c>
      <c r="H213" s="32">
        <v>0</v>
      </c>
      <c r="I213" s="32">
        <v>0</v>
      </c>
      <c r="J213" s="56">
        <f>SUM(F213:I213)</f>
        <v>30000</v>
      </c>
    </row>
    <row r="214" spans="1:10" ht="13.05" customHeight="1" x14ac:dyDescent="0.3">
      <c r="A214" s="21"/>
      <c r="B214" s="23"/>
      <c r="C214" s="23"/>
      <c r="D214" s="26" t="s">
        <v>346</v>
      </c>
      <c r="E214" s="13" t="s">
        <v>354</v>
      </c>
      <c r="F214" s="37">
        <v>0</v>
      </c>
      <c r="G214" s="32">
        <v>15000</v>
      </c>
      <c r="H214" s="32">
        <v>0</v>
      </c>
      <c r="I214" s="32">
        <v>0</v>
      </c>
      <c r="J214" s="56">
        <f>SUM(F214:I214)</f>
        <v>15000</v>
      </c>
    </row>
    <row r="215" spans="1:10" ht="13.05" customHeight="1" x14ac:dyDescent="0.3">
      <c r="A215" s="21"/>
      <c r="B215" s="23"/>
      <c r="C215" t="s">
        <v>124</v>
      </c>
      <c r="E215" s="38" t="s">
        <v>125</v>
      </c>
      <c r="F215" s="37">
        <v>0</v>
      </c>
      <c r="G215" s="32">
        <v>0</v>
      </c>
      <c r="H215" s="32">
        <v>0</v>
      </c>
      <c r="I215" s="32">
        <v>0</v>
      </c>
      <c r="J215" s="56">
        <f t="shared" si="17"/>
        <v>0</v>
      </c>
    </row>
    <row r="216" spans="1:10" ht="13.05" customHeight="1" x14ac:dyDescent="0.3">
      <c r="A216" s="21"/>
      <c r="B216" s="23"/>
      <c r="D216" s="16" t="s">
        <v>343</v>
      </c>
      <c r="E216" s="13" t="s">
        <v>191</v>
      </c>
      <c r="F216" s="37">
        <v>0</v>
      </c>
      <c r="G216" s="32">
        <v>0</v>
      </c>
      <c r="H216" s="32">
        <v>75000</v>
      </c>
      <c r="I216" s="32">
        <v>0</v>
      </c>
      <c r="J216" s="56">
        <f t="shared" si="17"/>
        <v>75000</v>
      </c>
    </row>
    <row r="217" spans="1:10" ht="13.05" customHeight="1" x14ac:dyDescent="0.3">
      <c r="A217" s="21"/>
      <c r="B217" s="18" t="s">
        <v>113</v>
      </c>
      <c r="C217" s="23"/>
      <c r="D217" s="18"/>
      <c r="E217" s="28"/>
      <c r="F217" s="39">
        <f>SUM(F194:F216)</f>
        <v>770000</v>
      </c>
      <c r="G217" s="40">
        <f>SUM(G193:G216)</f>
        <v>65000</v>
      </c>
      <c r="H217" s="40">
        <f>SUM(H194:H216)</f>
        <v>370000</v>
      </c>
      <c r="I217" s="67">
        <v>0</v>
      </c>
      <c r="J217" s="40">
        <f>SUM(J192:J216)</f>
        <v>1205000</v>
      </c>
    </row>
    <row r="218" spans="1:10" ht="13.05" customHeight="1" x14ac:dyDescent="0.3">
      <c r="A218" s="21"/>
      <c r="B218" s="18" t="s">
        <v>199</v>
      </c>
      <c r="C218" s="18"/>
      <c r="D218" s="18"/>
      <c r="E218" s="28"/>
      <c r="F218" s="57"/>
      <c r="G218" s="58"/>
      <c r="H218" s="58"/>
      <c r="I218" s="32"/>
      <c r="J218" s="58"/>
    </row>
    <row r="219" spans="1:10" ht="13.05" customHeight="1" x14ac:dyDescent="0.3">
      <c r="A219" s="21"/>
      <c r="C219" s="18"/>
      <c r="D219" s="14" t="s">
        <v>147</v>
      </c>
      <c r="E219" s="28"/>
      <c r="F219" s="54">
        <v>0</v>
      </c>
      <c r="G219" s="55">
        <v>0</v>
      </c>
      <c r="H219" s="55">
        <v>0</v>
      </c>
      <c r="I219" s="32">
        <v>21386664</v>
      </c>
      <c r="J219" s="56">
        <f>SUM(F219:I219)</f>
        <v>21386664</v>
      </c>
    </row>
    <row r="220" spans="1:10" ht="13.05" customHeight="1" x14ac:dyDescent="0.3">
      <c r="A220" s="21"/>
      <c r="B220" s="18"/>
      <c r="C220" s="18"/>
      <c r="D220" s="14" t="s">
        <v>148</v>
      </c>
      <c r="E220" s="28"/>
      <c r="F220" s="54">
        <v>0</v>
      </c>
      <c r="G220" s="55">
        <v>0</v>
      </c>
      <c r="H220" s="55">
        <v>0</v>
      </c>
      <c r="I220" s="32">
        <v>5471666.2000000002</v>
      </c>
      <c r="J220" s="56">
        <f>SUM(F220:I220)</f>
        <v>5471666.2000000002</v>
      </c>
    </row>
    <row r="221" spans="1:10" ht="13.05" customHeight="1" x14ac:dyDescent="0.3">
      <c r="A221" s="21"/>
      <c r="B221" s="18"/>
      <c r="C221" s="18"/>
      <c r="D221" s="22" t="s">
        <v>194</v>
      </c>
      <c r="E221" s="28"/>
      <c r="F221" s="54">
        <v>0</v>
      </c>
      <c r="G221" s="55">
        <v>0</v>
      </c>
      <c r="H221" s="55">
        <v>0</v>
      </c>
      <c r="I221" s="32">
        <v>14000</v>
      </c>
      <c r="J221" s="56">
        <f>SUM(F221:I221)</f>
        <v>14000</v>
      </c>
    </row>
    <row r="222" spans="1:10" ht="13.05" customHeight="1" x14ac:dyDescent="0.3">
      <c r="A222" s="21"/>
      <c r="B222" s="18"/>
      <c r="C222" s="18"/>
      <c r="D222" s="14" t="s">
        <v>149</v>
      </c>
      <c r="E222" s="28"/>
      <c r="F222" s="54">
        <v>0</v>
      </c>
      <c r="G222" s="55">
        <v>0</v>
      </c>
      <c r="H222" s="55">
        <v>0</v>
      </c>
      <c r="I222" s="32">
        <v>2300000</v>
      </c>
      <c r="J222" s="56">
        <f>SUM(F222:I222)</f>
        <v>2300000</v>
      </c>
    </row>
    <row r="223" spans="1:10" ht="13.05" customHeight="1" x14ac:dyDescent="0.3">
      <c r="A223" s="21"/>
      <c r="B223" s="18"/>
      <c r="C223" s="18"/>
      <c r="D223" s="131" t="s">
        <v>355</v>
      </c>
      <c r="E223" s="28"/>
      <c r="F223" s="54">
        <v>0</v>
      </c>
      <c r="G223" s="55">
        <v>0</v>
      </c>
      <c r="H223" s="55">
        <v>0</v>
      </c>
      <c r="I223" s="32">
        <v>400000</v>
      </c>
      <c r="J223" s="56">
        <f>SUM(F223:I223)</f>
        <v>400000</v>
      </c>
    </row>
    <row r="224" spans="1:10" ht="13.05" customHeight="1" x14ac:dyDescent="0.3">
      <c r="A224" s="91"/>
      <c r="B224" s="92"/>
      <c r="C224" s="92" t="s">
        <v>150</v>
      </c>
      <c r="D224" s="92"/>
      <c r="E224" s="125"/>
      <c r="F224" s="39">
        <f>SUM(F219:F223)</f>
        <v>0</v>
      </c>
      <c r="G224" s="40">
        <f>SUM(G219:G223)</f>
        <v>0</v>
      </c>
      <c r="H224" s="40">
        <f>SUM(H219:H223)</f>
        <v>0</v>
      </c>
      <c r="I224" s="40">
        <f>SUM(I219:I223)</f>
        <v>29572330.199999999</v>
      </c>
      <c r="J224" s="40">
        <f>SUM(J219:J223)</f>
        <v>29572330.199999999</v>
      </c>
    </row>
    <row r="225" spans="1:10" ht="13.05" customHeight="1" thickBot="1" x14ac:dyDescent="0.35">
      <c r="A225" s="91" t="s">
        <v>114</v>
      </c>
      <c r="B225" s="92"/>
      <c r="C225" s="178"/>
      <c r="D225" s="92"/>
      <c r="E225" s="125"/>
      <c r="F225" s="41">
        <f>SUM(F36,F184,F217)</f>
        <v>58914415.799999997</v>
      </c>
      <c r="G225" s="41">
        <f>SUM(G36,G184,G217)</f>
        <v>11067064</v>
      </c>
      <c r="H225" s="41">
        <f>SUM(H36,H184,H217)</f>
        <v>9879514</v>
      </c>
      <c r="I225" s="41">
        <f>SUM(I224)</f>
        <v>29572330.199999999</v>
      </c>
      <c r="J225" s="59">
        <f>SUM(F225:I225)</f>
        <v>109433324</v>
      </c>
    </row>
    <row r="226" spans="1:10" ht="14.1" customHeight="1" thickTop="1" x14ac:dyDescent="0.3">
      <c r="A226" s="4"/>
      <c r="B226" s="20"/>
      <c r="C226" s="20"/>
      <c r="D226" s="104"/>
      <c r="E226" s="24"/>
      <c r="F226" s="34"/>
      <c r="G226" s="35"/>
      <c r="H226" s="35"/>
      <c r="I226" s="35"/>
    </row>
    <row r="227" spans="1:10" ht="14.1" customHeight="1" x14ac:dyDescent="0.3">
      <c r="A227" t="s">
        <v>358</v>
      </c>
      <c r="F227" s="147"/>
      <c r="G227" s="149" t="s">
        <v>361</v>
      </c>
      <c r="H227" s="147"/>
      <c r="I227" s="147"/>
    </row>
    <row r="228" spans="1:10" ht="14.1" customHeight="1" x14ac:dyDescent="0.3">
      <c r="E228" s="147"/>
      <c r="F228" s="147"/>
      <c r="G228" s="147"/>
      <c r="H228" s="147"/>
      <c r="I228" s="147"/>
    </row>
    <row r="229" spans="1:10" ht="14.1" customHeight="1" x14ac:dyDescent="0.3">
      <c r="D229" s="101" t="s">
        <v>359</v>
      </c>
      <c r="E229" s="147"/>
      <c r="F229" s="147"/>
      <c r="G229" s="147"/>
      <c r="H229" s="148" t="s">
        <v>362</v>
      </c>
      <c r="I229" s="147"/>
      <c r="J229" s="7"/>
    </row>
    <row r="230" spans="1:10" x14ac:dyDescent="0.3">
      <c r="D230" s="150" t="s">
        <v>360</v>
      </c>
      <c r="E230" s="147"/>
      <c r="F230" s="147"/>
      <c r="G230" s="147"/>
      <c r="H230" s="188" t="s">
        <v>363</v>
      </c>
      <c r="I230" s="188"/>
    </row>
    <row r="231" spans="1:10" x14ac:dyDescent="0.3">
      <c r="E231" s="147"/>
      <c r="F231" s="147"/>
      <c r="G231" s="147"/>
      <c r="H231" s="147"/>
      <c r="I231" s="147"/>
    </row>
    <row r="236" spans="1:10" x14ac:dyDescent="0.3">
      <c r="E236" t="s">
        <v>196</v>
      </c>
    </row>
  </sheetData>
  <mergeCells count="33">
    <mergeCell ref="H230:I230"/>
    <mergeCell ref="A4:J4"/>
    <mergeCell ref="D189:D190"/>
    <mergeCell ref="E189:E190"/>
    <mergeCell ref="G189:G190"/>
    <mergeCell ref="H189:H190"/>
    <mergeCell ref="I189:I190"/>
    <mergeCell ref="D90:D91"/>
    <mergeCell ref="E90:E91"/>
    <mergeCell ref="G90:G91"/>
    <mergeCell ref="H90:H91"/>
    <mergeCell ref="I90:I91"/>
    <mergeCell ref="H42:H43"/>
    <mergeCell ref="I42:I43"/>
    <mergeCell ref="J90:J91"/>
    <mergeCell ref="J189:J190"/>
    <mergeCell ref="I145:I146"/>
    <mergeCell ref="J145:J146"/>
    <mergeCell ref="D145:D146"/>
    <mergeCell ref="E145:E146"/>
    <mergeCell ref="G145:G146"/>
    <mergeCell ref="H145:H146"/>
    <mergeCell ref="J42:J43"/>
    <mergeCell ref="D42:D43"/>
    <mergeCell ref="E42:E43"/>
    <mergeCell ref="G42:G43"/>
    <mergeCell ref="A3:J3"/>
    <mergeCell ref="I6:I7"/>
    <mergeCell ref="J6:J7"/>
    <mergeCell ref="E6:E7"/>
    <mergeCell ref="D6:D7"/>
    <mergeCell ref="G6:G7"/>
    <mergeCell ref="H6:H7"/>
  </mergeCells>
  <pageMargins left="1.83" right="0.39370078740157483" top="0.19685039370078741" bottom="7.874015748031496E-2" header="0.11811023622047245" footer="7.874015748031496E-2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Proposed Appro. by Sector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2018-10-30T09:52:14Z</cp:lastPrinted>
  <dcterms:created xsi:type="dcterms:W3CDTF">2016-07-15T02:38:30Z</dcterms:created>
  <dcterms:modified xsi:type="dcterms:W3CDTF">2018-12-07T04:47:38Z</dcterms:modified>
</cp:coreProperties>
</file>