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936" windowWidth="14532" windowHeight="70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56" i="1" l="1"/>
  <c r="J157" i="1"/>
  <c r="J158" i="1"/>
  <c r="J149" i="1"/>
  <c r="J150" i="1"/>
  <c r="J151" i="1"/>
  <c r="J152" i="1"/>
  <c r="J153" i="1"/>
  <c r="J154" i="1"/>
  <c r="J137" i="1"/>
  <c r="J138" i="1"/>
  <c r="J139" i="1"/>
  <c r="J140" i="1"/>
  <c r="J141" i="1"/>
  <c r="J142" i="1"/>
  <c r="J143" i="1"/>
  <c r="J144" i="1"/>
  <c r="J145" i="1"/>
  <c r="J146" i="1"/>
  <c r="J147" i="1"/>
  <c r="H159" i="1"/>
  <c r="F159" i="1"/>
  <c r="I165" i="1"/>
  <c r="J31" i="1"/>
  <c r="J165" i="1" l="1"/>
  <c r="I166" i="1"/>
  <c r="H165" i="1"/>
  <c r="G165" i="1"/>
  <c r="F165" i="1"/>
  <c r="F129" i="1" l="1"/>
  <c r="J47" i="1" l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H129" i="1"/>
  <c r="J98" i="1"/>
  <c r="J99" i="1"/>
  <c r="J100" i="1"/>
  <c r="J101" i="1"/>
  <c r="J102" i="1"/>
  <c r="J103" i="1"/>
  <c r="J104" i="1"/>
  <c r="J105" i="1"/>
  <c r="J94" i="1"/>
  <c r="J95" i="1"/>
  <c r="J96" i="1"/>
  <c r="J92" i="1"/>
  <c r="J86" i="1"/>
  <c r="J87" i="1"/>
  <c r="J88" i="1"/>
  <c r="J89" i="1"/>
  <c r="J90" i="1"/>
  <c r="J70" i="1"/>
  <c r="J71" i="1"/>
  <c r="J72" i="1"/>
  <c r="J73" i="1"/>
  <c r="J74" i="1"/>
  <c r="J75" i="1"/>
  <c r="J76" i="1"/>
  <c r="J77" i="1"/>
  <c r="J78" i="1"/>
  <c r="J69" i="1"/>
  <c r="J65" i="1"/>
  <c r="J66" i="1"/>
  <c r="J67" i="1"/>
  <c r="J63" i="1"/>
  <c r="J58" i="1"/>
  <c r="J59" i="1"/>
  <c r="J61" i="1"/>
  <c r="J52" i="1"/>
  <c r="J53" i="1"/>
  <c r="J54" i="1"/>
  <c r="J55" i="1"/>
  <c r="J56" i="1"/>
  <c r="J45" i="1"/>
  <c r="J46" i="1"/>
  <c r="J48" i="1"/>
  <c r="J49" i="1"/>
  <c r="J50" i="1"/>
  <c r="J19" i="1"/>
  <c r="J14" i="1"/>
  <c r="J15" i="1"/>
  <c r="J16" i="1"/>
  <c r="J17" i="1"/>
  <c r="J18" i="1"/>
  <c r="J20" i="1"/>
  <c r="J21" i="1"/>
  <c r="J22" i="1"/>
  <c r="J23" i="1"/>
  <c r="J24" i="1"/>
  <c r="J25" i="1"/>
  <c r="J27" i="1"/>
  <c r="J28" i="1"/>
  <c r="J29" i="1"/>
  <c r="J30" i="1"/>
  <c r="J33" i="1"/>
  <c r="G34" i="1"/>
  <c r="J12" i="1"/>
  <c r="H34" i="1"/>
  <c r="F34" i="1"/>
  <c r="G159" i="1"/>
  <c r="G129" i="1"/>
  <c r="J34" i="1" l="1"/>
  <c r="H166" i="1"/>
  <c r="G166" i="1"/>
  <c r="F166" i="1"/>
  <c r="J129" i="1"/>
  <c r="J159" i="1"/>
  <c r="J166" i="1" l="1"/>
</calcChain>
</file>

<file path=xl/sharedStrings.xml><?xml version="1.0" encoding="utf-8"?>
<sst xmlns="http://schemas.openxmlformats.org/spreadsheetml/2006/main" count="310" uniqueCount="279">
  <si>
    <t>General Public</t>
  </si>
  <si>
    <t>Services</t>
  </si>
  <si>
    <t>Account Code</t>
  </si>
  <si>
    <t>Particulars</t>
  </si>
  <si>
    <t>Social Services</t>
  </si>
  <si>
    <t>Economic Services</t>
  </si>
  <si>
    <t>Other Service</t>
  </si>
  <si>
    <t>Total</t>
  </si>
  <si>
    <t>Certified Correct:</t>
  </si>
  <si>
    <t>Approved:</t>
  </si>
  <si>
    <t>LBP Form No. 7</t>
  </si>
  <si>
    <t>Personal Services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</si>
  <si>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</si>
  <si>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</si>
  <si>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</si>
  <si>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</si>
  <si>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</si>
  <si>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</si>
  <si>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</si>
  <si>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</si>
  <si>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</si>
  <si>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</si>
  <si>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Transportation Allowance TA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</si>
  <si>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</si>
  <si>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</si>
  <si>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</si>
  <si>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</si>
  <si>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</si>
  <si>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</si>
  <si>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</si>
  <si>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</si>
  <si>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</si>
  <si>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</si>
  <si>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</si>
  <si>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Year End Bonus</t>
  </si>
  <si>
    <t>5-01-02-140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</si>
  <si>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</si>
  <si>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</si>
  <si>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</si>
  <si>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</si>
  <si>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</si>
  <si>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</si>
  <si>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</si>
  <si>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</si>
  <si>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</si>
  <si>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</si>
  <si>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</si>
  <si>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</si>
  <si>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</si>
  <si>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</si>
  <si>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>TOTAL - PS</t>
  </si>
  <si>
    <t>Maintenance and Other Operating Expenses</t>
  </si>
  <si>
    <t>Traveling Expenses</t>
  </si>
  <si>
    <t>5-02-01</t>
  </si>
  <si>
    <t>5-02-01-010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</si>
  <si>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</si>
  <si>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</si>
  <si>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</si>
  <si>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</si>
  <si>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</si>
  <si>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5-02-02</t>
  </si>
  <si>
    <t>Training Expenses</t>
  </si>
  <si>
    <t>5-02-02-010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</si>
  <si>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</si>
  <si>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</si>
  <si>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</si>
  <si>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</si>
  <si>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</si>
  <si>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5-02-03</t>
  </si>
  <si>
    <t>Office Supplies Expenses</t>
  </si>
  <si>
    <t>5-02-03-010</t>
  </si>
  <si>
    <t>Office Supplies Expenses - PESO</t>
  </si>
  <si>
    <t>5-02-03-090</t>
  </si>
  <si>
    <t>Utility Expenses</t>
  </si>
  <si>
    <t>5-02-04</t>
  </si>
  <si>
    <t>Electricity Expenses</t>
  </si>
  <si>
    <t>5-02-04-020</t>
  </si>
  <si>
    <t>Communications Expenses</t>
  </si>
  <si>
    <t>5-02-05</t>
  </si>
  <si>
    <t>Telephone Expenses</t>
  </si>
  <si>
    <t>5-02-05-020</t>
  </si>
  <si>
    <t>Internet Subscription Expenses - CeC</t>
  </si>
  <si>
    <t>5-02-05-030</t>
  </si>
  <si>
    <t>Confidential, Intelligence and Extraordinary Expenses</t>
  </si>
  <si>
    <t>5-02-10</t>
  </si>
  <si>
    <t>Confidential Expenses</t>
  </si>
  <si>
    <t>5-02-10-010</t>
  </si>
  <si>
    <t>General Services</t>
  </si>
  <si>
    <t>5-02-12</t>
  </si>
  <si>
    <t>Janitorial Services</t>
  </si>
  <si>
    <t>5-02-12-020</t>
  </si>
  <si>
    <t>Security Services</t>
  </si>
  <si>
    <t>5-02-12-030</t>
  </si>
  <si>
    <t>Other General Services</t>
  </si>
  <si>
    <t>5-02-12-040</t>
  </si>
  <si>
    <t>Repairs and Maintenance</t>
  </si>
  <si>
    <t>5-02-13</t>
  </si>
  <si>
    <t>R/M - Machinery and Equipment (Office Equipment)</t>
  </si>
  <si>
    <t>5-02-13-050</t>
  </si>
  <si>
    <t>R/M - Transportation Equipment</t>
  </si>
  <si>
    <t>5-02-13-060</t>
  </si>
  <si>
    <t>Taxes, Insurance Premiums and Other Fees</t>
  </si>
  <si>
    <t>5-02-16</t>
  </si>
  <si>
    <t>Taxes, Duties and Licenses (Renewal of License - firearms)</t>
  </si>
  <si>
    <t>5-02-16-010</t>
  </si>
  <si>
    <t>Insurance Expenses</t>
  </si>
  <si>
    <t>5-02-16-030</t>
  </si>
  <si>
    <t>Other Maintenance and Operating Expenses</t>
  </si>
  <si>
    <t>5-02-99</t>
  </si>
  <si>
    <t>Advertising Expenses</t>
  </si>
  <si>
    <t>5-02-99-010</t>
  </si>
  <si>
    <t>Representation Expenses</t>
  </si>
  <si>
    <t>5-02-99-030</t>
  </si>
  <si>
    <t>Transportation and Delivery Expenses</t>
  </si>
  <si>
    <t>5-02-99-040</t>
  </si>
  <si>
    <t>Membership Dues and Contributions to Organizations</t>
  </si>
  <si>
    <t>5-02-99-060</t>
  </si>
  <si>
    <t>Subscription Expenses - Library</t>
  </si>
  <si>
    <t>5-02-99-070</t>
  </si>
  <si>
    <t>Donations</t>
  </si>
  <si>
    <t>5-02-99-080</t>
  </si>
  <si>
    <t>5-02-99-990</t>
  </si>
  <si>
    <t>TOTAL - MOOE</t>
  </si>
  <si>
    <t>Capital Outlays</t>
  </si>
  <si>
    <t>1-07</t>
  </si>
  <si>
    <t xml:space="preserve">Office Equipment </t>
  </si>
  <si>
    <t>1-07-05-020</t>
  </si>
  <si>
    <t>Information and Communication Technology Equipment</t>
  </si>
  <si>
    <t>1-07-05-030</t>
  </si>
  <si>
    <t>Furniture and Fixtures</t>
  </si>
  <si>
    <t>1-07-07-010</t>
  </si>
  <si>
    <t>TOTAL - Capital Outlay</t>
  </si>
  <si>
    <t>Total Appropriations</t>
  </si>
  <si>
    <t>Traveling Expenses - Collector</t>
  </si>
  <si>
    <t xml:space="preserve">Fuel, Oil and Lubricants Expenses </t>
  </si>
  <si>
    <t>Postage and Deliveries</t>
  </si>
  <si>
    <t>Printing and Publication Expenses</t>
  </si>
  <si>
    <t>5-02-99-020</t>
  </si>
  <si>
    <t>Accountable Forms Expenses</t>
  </si>
  <si>
    <t>5-02-03-020</t>
  </si>
  <si>
    <t>Fidelity Bond Premiums</t>
  </si>
  <si>
    <t>5-02-16-020</t>
  </si>
  <si>
    <t>R/M - Public Building</t>
  </si>
  <si>
    <t>R/M - Public Bldg. (Old - PNP Station)</t>
  </si>
  <si>
    <t>R/M - Const. Heavy Equipment</t>
  </si>
  <si>
    <t>Financial Assistance/Subsidy</t>
  </si>
  <si>
    <t>5-02-14</t>
  </si>
  <si>
    <t>Subsidies - Others-MAFC Traveling</t>
  </si>
  <si>
    <t>5-02-14-990</t>
  </si>
  <si>
    <t>Machinery</t>
  </si>
  <si>
    <t>1-07-05-010</t>
  </si>
  <si>
    <t>Overtime and Night Pay</t>
  </si>
  <si>
    <t>5-01-02-130</t>
  </si>
  <si>
    <t>GERMILIZA M. ALANO</t>
  </si>
  <si>
    <t>BONIFACIA P. BANAO</t>
  </si>
  <si>
    <t>SALVADOR P. ANTOJADO</t>
  </si>
  <si>
    <r>
      <t xml:space="preserve">Annex J     </t>
    </r>
    <r>
      <rPr>
        <i/>
        <sz val="11"/>
        <color theme="1"/>
        <rFont val="Calibri"/>
        <family val="2"/>
        <scheme val="minor"/>
      </rPr>
      <t>4 of 1</t>
    </r>
  </si>
  <si>
    <t>4 of 2</t>
  </si>
  <si>
    <t>4 of 3</t>
  </si>
  <si>
    <t xml:space="preserve">4 of 4 </t>
  </si>
  <si>
    <t>Mid-Year Bonus</t>
  </si>
  <si>
    <t xml:space="preserve">   PEI</t>
  </si>
  <si>
    <t>SPES Wages</t>
  </si>
  <si>
    <t>Jobs Fair</t>
  </si>
  <si>
    <t>Capability Building/Livelihood Skills Training</t>
  </si>
  <si>
    <t>OSCA</t>
  </si>
  <si>
    <t>Day Care Worker</t>
  </si>
  <si>
    <t>Other MOOE</t>
  </si>
  <si>
    <t>Burial and Medical Assistant</t>
  </si>
  <si>
    <t>PESO Program</t>
  </si>
  <si>
    <t>Conduct of Information Caravan</t>
  </si>
  <si>
    <t>Celebration of Araw ng Kalawit</t>
  </si>
  <si>
    <t>Maintenance of Tourism St. Lights</t>
  </si>
  <si>
    <t>Celebration of SAULOG</t>
  </si>
  <si>
    <t>Peace and Order</t>
  </si>
  <si>
    <t>MDC</t>
  </si>
  <si>
    <t>Health and Nutrition Maternal Child Care</t>
  </si>
  <si>
    <t>Informative Education Campaign</t>
  </si>
  <si>
    <t>Medical &amp; Dental Outreach</t>
  </si>
  <si>
    <t>Environmental Sanitation</t>
  </si>
  <si>
    <t>Buntis Congress</t>
  </si>
  <si>
    <t>Youth Program</t>
  </si>
  <si>
    <t>Elderly Person w/ Disability</t>
  </si>
  <si>
    <t>Children Program</t>
  </si>
  <si>
    <t>Women Welfare Program</t>
  </si>
  <si>
    <t>Emergency Assistance</t>
  </si>
  <si>
    <t>Pantawid Pamilyang Filipino</t>
  </si>
  <si>
    <t>Philhealth for Indigent</t>
  </si>
  <si>
    <t>Child Protection Program</t>
  </si>
  <si>
    <t>Water Dispenser</t>
  </si>
  <si>
    <t>Binder</t>
  </si>
  <si>
    <t>Projector</t>
  </si>
  <si>
    <t>Laptop</t>
  </si>
  <si>
    <t>Computer w/complete Accessories</t>
  </si>
  <si>
    <t>Cabinet</t>
  </si>
  <si>
    <t>Office Table</t>
  </si>
  <si>
    <t>Vault</t>
  </si>
  <si>
    <t>Swivel Chair</t>
  </si>
  <si>
    <t>Computer Table</t>
  </si>
  <si>
    <t>Powerwash 1.5</t>
  </si>
  <si>
    <t>Powersaw</t>
  </si>
  <si>
    <t>Weighing Scale</t>
  </si>
  <si>
    <t>Refrigerator</t>
  </si>
  <si>
    <t>20% Development Fund</t>
  </si>
  <si>
    <t>5% LDRRMF</t>
  </si>
  <si>
    <t>Terminal Leave Pay/Retirement</t>
  </si>
  <si>
    <t>Total SPA</t>
  </si>
  <si>
    <t>Municipal Budget Officer</t>
  </si>
  <si>
    <t>Municipal Chief Executive</t>
  </si>
  <si>
    <t>5-02-01-010-1</t>
  </si>
  <si>
    <t>5-02-01-010-2</t>
  </si>
  <si>
    <t>5-02-01-010-3</t>
  </si>
  <si>
    <t>5-02-01-010-4</t>
  </si>
  <si>
    <t>5-02-01-010-5</t>
  </si>
  <si>
    <t>5-02-02-010-1</t>
  </si>
  <si>
    <t>5-02-02-010-2</t>
  </si>
  <si>
    <t>5-02-02-010-3</t>
  </si>
  <si>
    <t>5-02-02-010-4</t>
  </si>
  <si>
    <t>5-02-03-010-1</t>
  </si>
  <si>
    <t>5-02-12-040-1</t>
  </si>
  <si>
    <t>5-02-12-040-2</t>
  </si>
  <si>
    <t>5-02-12-040-3</t>
  </si>
  <si>
    <t>5-02-12-040-4</t>
  </si>
  <si>
    <t>5-02-12-040-5</t>
  </si>
  <si>
    <t>5-02-99-080-1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</si>
  <si>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</si>
  <si>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</si>
  <si>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</si>
  <si>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</si>
  <si>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</si>
  <si>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</si>
  <si>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</si>
  <si>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</si>
  <si>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</si>
  <si>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5-02-99-990-10</t>
  </si>
  <si>
    <t>5-02-99-990-11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</si>
  <si>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</si>
  <si>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</si>
  <si>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</si>
  <si>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</si>
  <si>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</si>
  <si>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</si>
  <si>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</si>
  <si>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</si>
  <si>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5-02-99-990-12</t>
  </si>
  <si>
    <t>5-02-99-990-21</t>
  </si>
  <si>
    <t>OIC-Municipal Accountant</t>
  </si>
  <si>
    <t>1-07-05-020-1</t>
  </si>
  <si>
    <t>1-07-05-020-2</t>
  </si>
  <si>
    <t>1-07-05-020-3</t>
  </si>
  <si>
    <t>1-07-05-020-4</t>
  </si>
  <si>
    <t>1-07-05-030-1</t>
  </si>
  <si>
    <t>1-07-05-030-2</t>
  </si>
  <si>
    <t>1-07-05-030-3</t>
  </si>
  <si>
    <t>1-07-05-030-4</t>
  </si>
  <si>
    <t>1-07-07-010-1</t>
  </si>
  <si>
    <t>1-07-05-010-1</t>
  </si>
  <si>
    <t>1-07-05-010-2</t>
  </si>
  <si>
    <t>1-07-05-010-3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</si>
  <si>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</si>
  <si>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5-02-13-060-1</t>
  </si>
  <si>
    <t>5-02-13-060-2</t>
  </si>
  <si>
    <t>5-02-13-060-3</t>
  </si>
  <si>
    <t>Special Purpose Appropriations(SPA)</t>
  </si>
  <si>
    <t>Financial Aid to Barangay</t>
  </si>
  <si>
    <t>Machinery and Equipment</t>
  </si>
  <si>
    <t>Air Condition</t>
  </si>
  <si>
    <t>Office Chair</t>
  </si>
  <si>
    <t>TypeWriter</t>
  </si>
  <si>
    <t>Storage/Steel Cabinet</t>
  </si>
  <si>
    <t>Printer/Scanner/Photocopier 3n1</t>
  </si>
  <si>
    <t>1-07-05-020-5</t>
  </si>
  <si>
    <t>1-07-05-020-6</t>
  </si>
  <si>
    <t>1-07-05-020-7</t>
  </si>
  <si>
    <t>1-07-05-020-8</t>
  </si>
  <si>
    <t>1-07-05-020-9</t>
  </si>
  <si>
    <t>1-07-05-020-10</t>
  </si>
  <si>
    <t>1-07-05-020-11</t>
  </si>
  <si>
    <r>
      <t xml:space="preserve">Statement of Fund Allocation by Sector CY </t>
    </r>
    <r>
      <rPr>
        <b/>
        <u/>
        <sz val="13"/>
        <color theme="1"/>
        <rFont val="Calibri"/>
        <family val="2"/>
        <scheme val="minor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</si>
</sst>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0.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" xfId="1" applyFont="1" applyBorder="1" applyAlignment="1">
      <alignment horizontal="left"/>
    </xf>
    <xf numFmtId="0" fontId="0" fillId="0" borderId="7" xfId="0" applyFont="1" applyBorder="1" applyAlignment="1"/>
    <xf numFmtId="49" fontId="0" fillId="0" borderId="2" xfId="0" applyNumberForma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7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/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/>
    <xf numFmtId="0" fontId="0" fillId="0" borderId="0" xfId="0" applyFill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164" fontId="0" fillId="0" borderId="1" xfId="1" applyFont="1" applyBorder="1"/>
    <xf numFmtId="164" fontId="0" fillId="0" borderId="2" xfId="1" applyFont="1" applyBorder="1"/>
    <xf numFmtId="164" fontId="0" fillId="0" borderId="2" xfId="1" applyFont="1" applyBorder="1" applyAlignment="1">
      <alignment horizontal="center"/>
    </xf>
    <xf numFmtId="164" fontId="0" fillId="0" borderId="0" xfId="1" applyFont="1"/>
    <xf numFmtId="164" fontId="0" fillId="0" borderId="0" xfId="1" applyFont="1" applyBorder="1"/>
    <xf numFmtId="49" fontId="0" fillId="0" borderId="2" xfId="1" applyNumberFormat="1" applyFont="1" applyBorder="1" applyAlignment="1">
      <alignment horizontal="center"/>
    </xf>
    <xf numFmtId="164" fontId="8" fillId="0" borderId="2" xfId="1" applyFont="1" applyBorder="1"/>
    <xf numFmtId="0" fontId="8" fillId="0" borderId="8" xfId="0" applyFont="1" applyBorder="1" applyAlignment="1"/>
    <xf numFmtId="164" fontId="8" fillId="0" borderId="0" xfId="1" applyFont="1"/>
    <xf numFmtId="164" fontId="8" fillId="0" borderId="2" xfId="1" applyFont="1" applyBorder="1" applyAlignment="1"/>
    <xf numFmtId="49" fontId="1" fillId="0" borderId="2" xfId="0" applyNumberFormat="1" applyFont="1" applyBorder="1" applyAlignment="1">
      <alignment horizontal="center"/>
    </xf>
    <xf numFmtId="164" fontId="7" fillId="0" borderId="13" xfId="1" applyFont="1" applyBorder="1" applyAlignment="1">
      <alignment horizontal="center"/>
    </xf>
    <xf numFmtId="164" fontId="7" fillId="0" borderId="13" xfId="1" applyFont="1" applyBorder="1"/>
    <xf numFmtId="164" fontId="10" fillId="0" borderId="12" xfId="1" applyFont="1" applyBorder="1" applyAlignment="1">
      <alignment horizontal="center"/>
    </xf>
    <xf numFmtId="0" fontId="1" fillId="0" borderId="0" xfId="0" applyFont="1" applyBorder="1"/>
    <xf numFmtId="164" fontId="7" fillId="0" borderId="1" xfId="1" applyFont="1" applyBorder="1" applyAlignment="1">
      <alignment horizontal="center"/>
    </xf>
    <xf numFmtId="164" fontId="7" fillId="0" borderId="1" xfId="1" applyFont="1" applyBorder="1"/>
    <xf numFmtId="0" fontId="0" fillId="0" borderId="4" xfId="0" applyFont="1" applyBorder="1" applyAlignment="1"/>
    <xf numFmtId="164" fontId="7" fillId="0" borderId="4" xfId="1" applyFont="1" applyBorder="1" applyAlignment="1">
      <alignment horizontal="center"/>
    </xf>
    <xf numFmtId="164" fontId="7" fillId="0" borderId="4" xfId="1" applyFont="1" applyBorder="1"/>
    <xf numFmtId="164" fontId="0" fillId="0" borderId="4" xfId="1" applyFont="1" applyBorder="1"/>
    <xf numFmtId="164" fontId="6" fillId="0" borderId="4" xfId="1" applyFont="1" applyBorder="1"/>
    <xf numFmtId="164" fontId="7" fillId="0" borderId="0" xfId="1" applyFont="1" applyBorder="1" applyAlignment="1">
      <alignment horizontal="center"/>
    </xf>
    <xf numFmtId="164" fontId="7" fillId="0" borderId="0" xfId="1" applyFont="1" applyBorder="1"/>
    <xf numFmtId="164" fontId="6" fillId="0" borderId="0" xfId="1" applyFont="1" applyBorder="1"/>
    <xf numFmtId="0" fontId="0" fillId="0" borderId="4" xfId="0" applyBorder="1" applyAlignment="1"/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8" fillId="0" borderId="0" xfId="1" applyFont="1" applyBorder="1"/>
    <xf numFmtId="164" fontId="9" fillId="0" borderId="2" xfId="1" applyFont="1" applyBorder="1" applyAlignment="1">
      <alignment horizontal="center"/>
    </xf>
    <xf numFmtId="164" fontId="9" fillId="0" borderId="2" xfId="1" applyFont="1" applyBorder="1"/>
    <xf numFmtId="164" fontId="1" fillId="0" borderId="2" xfId="1" applyFont="1" applyBorder="1"/>
    <xf numFmtId="164" fontId="7" fillId="0" borderId="2" xfId="1" applyFont="1" applyBorder="1" applyAlignment="1">
      <alignment horizontal="center"/>
    </xf>
    <xf numFmtId="164" fontId="7" fillId="0" borderId="2" xfId="1" applyFont="1" applyBorder="1"/>
    <xf numFmtId="164" fontId="10" fillId="0" borderId="7" xfId="1" applyFont="1" applyBorder="1" applyAlignment="1">
      <alignment horizontal="center"/>
    </xf>
    <xf numFmtId="164" fontId="10" fillId="0" borderId="12" xfId="0" applyNumberFormat="1" applyFont="1" applyBorder="1"/>
    <xf numFmtId="164" fontId="8" fillId="0" borderId="2" xfId="1" applyFont="1" applyFill="1" applyBorder="1"/>
    <xf numFmtId="164" fontId="8" fillId="0" borderId="2" xfId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8" fillId="0" borderId="3" xfId="1" applyFont="1" applyBorder="1"/>
    <xf numFmtId="164" fontId="0" fillId="0" borderId="3" xfId="1" applyFont="1" applyBorder="1"/>
    <xf numFmtId="164" fontId="13" fillId="0" borderId="0" xfId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3" fillId="0" borderId="0" xfId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164" fontId="8" fillId="0" borderId="1" xfId="1" applyFont="1" applyBorder="1"/>
    <xf numFmtId="164" fontId="12" fillId="0" borderId="0" xfId="1" applyFont="1" applyBorder="1" applyAlignment="1">
      <alignment horizontal="right"/>
    </xf>
    <xf numFmtId="0" fontId="0" fillId="0" borderId="1" xfId="0" applyFont="1" applyBorder="1" applyAlignment="1"/>
    <xf numFmtId="164" fontId="0" fillId="0" borderId="1" xfId="1" applyFont="1" applyBorder="1" applyAlignment="1">
      <alignment horizontal="center"/>
    </xf>
    <xf numFmtId="164" fontId="1" fillId="0" borderId="3" xfId="1" applyFont="1" applyBorder="1"/>
    <xf numFmtId="164" fontId="6" fillId="0" borderId="13" xfId="1" applyFont="1" applyBorder="1"/>
    <xf numFmtId="164" fontId="0" fillId="0" borderId="7" xfId="1" applyFont="1" applyFill="1" applyBorder="1"/>
    <xf numFmtId="164" fontId="0" fillId="0" borderId="0" xfId="0" applyNumberFormat="1"/>
    <xf numFmtId="164" fontId="0" fillId="0" borderId="0" xfId="1" applyFont="1" applyFill="1" applyBorder="1"/>
    <xf numFmtId="0" fontId="16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topLeftCell="A132" zoomScale="85" zoomScaleNormal="85" workbookViewId="0">
      <selection activeCell="F162" sqref="F162"/>
    </sheetView>
  </sheetViews>
  <sheetFormatPr defaultRowHeight="14.4" x14ac:dyDescent="0.3"/>
  <cols>
    <col min="1" max="2" width="2.33203125" customWidth="1"/>
    <col min="3" max="3" width="2.109375" customWidth="1"/>
    <col min="4" max="4" width="46.88671875" customWidth="1"/>
    <col min="5" max="7" width="16" customWidth="1"/>
    <col min="8" max="8" width="15" customWidth="1"/>
    <col min="9" max="9" width="14.6640625" customWidth="1"/>
    <col min="10" max="10" width="16" customWidth="1"/>
    <col min="11" max="11" width="20.5546875" customWidth="1"/>
  </cols>
  <sheetData>
    <row r="1" spans="1:10" x14ac:dyDescent="0.3">
      <c r="D1" t="s">
        <v>10</v>
      </c>
      <c r="J1" s="5" t="s">
        <v>156</v>
      </c>
    </row>
    <row r="3" spans="1:10" ht="17.399999999999999" x14ac:dyDescent="0.35">
      <c r="D3" s="97" t="s">
        <v>278</v>
      </c>
      <c r="E3" s="97"/>
      <c r="F3" s="97"/>
      <c r="G3" s="97"/>
      <c r="H3" s="97"/>
      <c r="I3" s="97"/>
      <c r="J3" s="97"/>
    </row>
    <row r="4" spans="1:10" x14ac:dyDescent="0.3">
      <c r="D4" s="98" t="s">
        <v>259</v>
      </c>
      <c r="E4" s="98"/>
      <c r="F4" s="98"/>
      <c r="G4" s="98"/>
      <c r="H4" s="98"/>
      <c r="I4" s="98"/>
      <c r="J4" s="98"/>
    </row>
    <row r="7" spans="1:10" x14ac:dyDescent="0.3">
      <c r="A7" s="6"/>
      <c r="B7" s="4"/>
      <c r="C7" s="4"/>
      <c r="D7" s="99" t="s">
        <v>3</v>
      </c>
      <c r="E7" s="95" t="s">
        <v>2</v>
      </c>
      <c r="F7" s="1" t="s">
        <v>0</v>
      </c>
      <c r="G7" s="95" t="s">
        <v>4</v>
      </c>
      <c r="H7" s="95" t="s">
        <v>5</v>
      </c>
      <c r="I7" s="95" t="s">
        <v>6</v>
      </c>
      <c r="J7" s="95" t="s">
        <v>7</v>
      </c>
    </row>
    <row r="8" spans="1:10" x14ac:dyDescent="0.3">
      <c r="A8" s="7"/>
      <c r="B8" s="8"/>
      <c r="C8" s="8"/>
      <c r="D8" s="100"/>
      <c r="E8" s="96"/>
      <c r="F8" s="2" t="s">
        <v>1</v>
      </c>
      <c r="G8" s="96"/>
      <c r="H8" s="96"/>
      <c r="I8" s="96"/>
      <c r="J8" s="96"/>
    </row>
    <row r="9" spans="1:10" x14ac:dyDescent="0.3">
      <c r="A9" s="9"/>
      <c r="B9" s="10"/>
      <c r="C9" s="10"/>
      <c r="D9" s="11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</row>
    <row r="10" spans="1:10" x14ac:dyDescent="0.3">
      <c r="A10" s="22" t="s">
        <v>11</v>
      </c>
      <c r="B10" s="23"/>
      <c r="C10" s="23"/>
      <c r="D10" s="23"/>
      <c r="E10" s="36"/>
      <c r="F10" s="12"/>
      <c r="G10" s="38"/>
      <c r="H10" s="38"/>
      <c r="I10" s="38"/>
      <c r="J10" s="38"/>
    </row>
    <row r="11" spans="1:10" x14ac:dyDescent="0.3">
      <c r="A11" s="13"/>
      <c r="B11" s="15" t="s">
        <v>12</v>
      </c>
      <c r="C11" s="15"/>
      <c r="D11" s="15"/>
      <c r="E11" s="14" t="s">
        <v>13</v>
      </c>
      <c r="F11" s="39"/>
      <c r="G11" s="39"/>
      <c r="H11" s="39"/>
      <c r="I11" s="39"/>
      <c r="J11" s="39"/>
    </row>
    <row r="12" spans="1:10" x14ac:dyDescent="0.3">
      <c r="A12" s="13"/>
      <c r="B12" s="15"/>
      <c r="C12" s="15"/>
      <c r="D12" s="15" t="s">
        <v>14</v>
      </c>
      <c r="E12" s="2" t="s">
        <v>15</v>
      </c>
      <c r="F12" s="39">
        <v>16537224</v>
      </c>
      <c r="G12" s="39">
        <v>3752064</v>
      </c>
      <c r="H12" s="39">
        <v>4158336</v>
      </c>
      <c r="I12" s="39">
        <v>0</v>
      </c>
      <c r="J12" s="71">
        <f>SUM(F12:I12)</f>
        <v>24447624</v>
      </c>
    </row>
    <row r="13" spans="1:10" x14ac:dyDescent="0.3">
      <c r="A13" s="13"/>
      <c r="B13" s="15" t="s">
        <v>16</v>
      </c>
      <c r="C13" s="15"/>
      <c r="D13" s="15"/>
      <c r="E13" s="14" t="s">
        <v>17</v>
      </c>
      <c r="F13" s="39"/>
      <c r="G13" s="39"/>
      <c r="H13" s="39"/>
      <c r="I13" s="39"/>
      <c r="J13" s="71"/>
    </row>
    <row r="14" spans="1:10" x14ac:dyDescent="0.3">
      <c r="A14" s="13"/>
      <c r="B14" s="16"/>
      <c r="C14" s="16"/>
      <c r="D14" s="15" t="s">
        <v>18</v>
      </c>
      <c r="E14" s="2" t="s">
        <v>19</v>
      </c>
      <c r="F14" s="39">
        <v>1488000</v>
      </c>
      <c r="G14" s="39">
        <v>336000</v>
      </c>
      <c r="H14" s="39">
        <v>672000</v>
      </c>
      <c r="I14" s="39">
        <v>0</v>
      </c>
      <c r="J14" s="71">
        <f t="shared" ref="J14:J25" si="0">SUM(F14:I14)</f>
        <v>2496000</v>
      </c>
    </row>
    <row r="15" spans="1:10" x14ac:dyDescent="0.3">
      <c r="A15" s="13"/>
      <c r="B15" s="16"/>
      <c r="C15" s="16"/>
      <c r="D15" s="15" t="s">
        <v>20</v>
      </c>
      <c r="E15" s="2" t="s">
        <v>21</v>
      </c>
      <c r="F15" s="39">
        <v>1350000</v>
      </c>
      <c r="G15" s="39">
        <v>135000</v>
      </c>
      <c r="H15" s="39">
        <v>135000</v>
      </c>
      <c r="I15" s="39">
        <v>0</v>
      </c>
      <c r="J15" s="71">
        <f t="shared" si="0"/>
        <v>1620000</v>
      </c>
    </row>
    <row r="16" spans="1:10" x14ac:dyDescent="0.3">
      <c r="A16" s="13"/>
      <c r="B16" s="16"/>
      <c r="C16" s="16"/>
      <c r="D16" s="15" t="s">
        <v>22</v>
      </c>
      <c r="E16" s="2" t="s">
        <v>23</v>
      </c>
      <c r="F16" s="39">
        <v>1350000</v>
      </c>
      <c r="G16" s="39">
        <v>135000</v>
      </c>
      <c r="H16" s="39">
        <v>135000</v>
      </c>
      <c r="I16" s="39">
        <v>0</v>
      </c>
      <c r="J16" s="71">
        <f t="shared" si="0"/>
        <v>1620000</v>
      </c>
    </row>
    <row r="17" spans="1:10" x14ac:dyDescent="0.3">
      <c r="A17" s="13"/>
      <c r="B17" s="16"/>
      <c r="C17" s="16"/>
      <c r="D17" s="15" t="s">
        <v>24</v>
      </c>
      <c r="E17" s="2" t="s">
        <v>25</v>
      </c>
      <c r="F17" s="39">
        <v>310000</v>
      </c>
      <c r="G17" s="39">
        <v>70000</v>
      </c>
      <c r="H17" s="39">
        <v>140000</v>
      </c>
      <c r="I17" s="39">
        <v>0</v>
      </c>
      <c r="J17" s="71">
        <f t="shared" si="0"/>
        <v>520000</v>
      </c>
    </row>
    <row r="18" spans="1:10" x14ac:dyDescent="0.3">
      <c r="A18" s="13"/>
      <c r="B18" s="16"/>
      <c r="C18" s="16"/>
      <c r="D18" s="26" t="s">
        <v>26</v>
      </c>
      <c r="E18" s="2" t="s">
        <v>27</v>
      </c>
      <c r="F18" s="39">
        <v>0</v>
      </c>
      <c r="G18" s="39">
        <v>198000</v>
      </c>
      <c r="H18" s="39">
        <v>0</v>
      </c>
      <c r="I18" s="39">
        <v>0</v>
      </c>
      <c r="J18" s="71">
        <f t="shared" si="0"/>
        <v>198000</v>
      </c>
    </row>
    <row r="19" spans="1:10" x14ac:dyDescent="0.3">
      <c r="A19" s="13"/>
      <c r="B19" s="16"/>
      <c r="C19" s="16"/>
      <c r="D19" s="26" t="s">
        <v>28</v>
      </c>
      <c r="E19" s="2" t="s">
        <v>29</v>
      </c>
      <c r="F19" s="39">
        <v>0</v>
      </c>
      <c r="G19" s="39">
        <v>19800</v>
      </c>
      <c r="H19" s="39">
        <v>0</v>
      </c>
      <c r="I19" s="39">
        <v>0</v>
      </c>
      <c r="J19" s="71">
        <f t="shared" si="0"/>
        <v>19800</v>
      </c>
    </row>
    <row r="20" spans="1:10" x14ac:dyDescent="0.3">
      <c r="A20" s="13"/>
      <c r="B20" s="16"/>
      <c r="C20" s="16"/>
      <c r="D20" s="26" t="s">
        <v>30</v>
      </c>
      <c r="E20" s="2" t="s">
        <v>31</v>
      </c>
      <c r="F20" s="39">
        <v>0</v>
      </c>
      <c r="G20" s="39">
        <v>634462</v>
      </c>
      <c r="H20" s="39">
        <v>0</v>
      </c>
      <c r="I20" s="39">
        <v>0</v>
      </c>
      <c r="J20" s="71">
        <f t="shared" si="0"/>
        <v>634462</v>
      </c>
    </row>
    <row r="21" spans="1:10" x14ac:dyDescent="0.3">
      <c r="A21" s="13"/>
      <c r="B21" s="16"/>
      <c r="C21" s="16"/>
      <c r="D21" s="26" t="s">
        <v>32</v>
      </c>
      <c r="E21" s="2" t="s">
        <v>33</v>
      </c>
      <c r="F21" s="39">
        <v>10000</v>
      </c>
      <c r="G21" s="39">
        <v>0</v>
      </c>
      <c r="H21" s="39">
        <v>20000</v>
      </c>
      <c r="I21" s="39">
        <v>0</v>
      </c>
      <c r="J21" s="71">
        <f t="shared" si="0"/>
        <v>30000</v>
      </c>
    </row>
    <row r="22" spans="1:10" x14ac:dyDescent="0.3">
      <c r="A22" s="13"/>
      <c r="B22" s="16"/>
      <c r="C22" s="16"/>
      <c r="D22" s="26" t="s">
        <v>151</v>
      </c>
      <c r="E22" s="2" t="s">
        <v>152</v>
      </c>
      <c r="F22" s="41">
        <v>150000</v>
      </c>
      <c r="G22" s="39">
        <v>0</v>
      </c>
      <c r="H22" s="39">
        <v>0</v>
      </c>
      <c r="I22" s="39">
        <v>0</v>
      </c>
      <c r="J22" s="71">
        <f t="shared" si="0"/>
        <v>150000</v>
      </c>
    </row>
    <row r="23" spans="1:10" x14ac:dyDescent="0.3">
      <c r="A23" s="13"/>
      <c r="B23" s="16"/>
      <c r="C23" s="16"/>
      <c r="D23" s="15" t="s">
        <v>34</v>
      </c>
      <c r="E23" s="2" t="s">
        <v>35</v>
      </c>
      <c r="F23" s="39">
        <v>1378102</v>
      </c>
      <c r="G23" s="39">
        <v>312672</v>
      </c>
      <c r="H23" s="39">
        <v>346528</v>
      </c>
      <c r="I23" s="39">
        <v>0</v>
      </c>
      <c r="J23" s="71">
        <f t="shared" si="0"/>
        <v>2037302</v>
      </c>
    </row>
    <row r="24" spans="1:10" x14ac:dyDescent="0.3">
      <c r="A24" s="13"/>
      <c r="B24" s="16"/>
      <c r="C24" s="16"/>
      <c r="D24" s="15" t="s">
        <v>160</v>
      </c>
      <c r="E24" s="2" t="s">
        <v>35</v>
      </c>
      <c r="F24" s="39">
        <v>1378102</v>
      </c>
      <c r="G24" s="39">
        <v>312672</v>
      </c>
      <c r="H24" s="39">
        <v>346528</v>
      </c>
      <c r="I24" s="39">
        <v>0</v>
      </c>
      <c r="J24" s="71">
        <f t="shared" si="0"/>
        <v>2037302</v>
      </c>
    </row>
    <row r="25" spans="1:10" x14ac:dyDescent="0.3">
      <c r="A25" s="13"/>
      <c r="B25" s="16"/>
      <c r="C25" s="16"/>
      <c r="D25" s="15" t="s">
        <v>36</v>
      </c>
      <c r="E25" s="2" t="s">
        <v>37</v>
      </c>
      <c r="F25" s="39">
        <v>465000</v>
      </c>
      <c r="G25" s="39">
        <v>105000</v>
      </c>
      <c r="H25" s="39">
        <v>210000</v>
      </c>
      <c r="I25" s="39">
        <v>0</v>
      </c>
      <c r="J25" s="71">
        <f t="shared" si="0"/>
        <v>780000</v>
      </c>
    </row>
    <row r="26" spans="1:10" x14ac:dyDescent="0.3">
      <c r="A26" s="13"/>
      <c r="B26" s="15" t="s">
        <v>38</v>
      </c>
      <c r="C26" s="15"/>
      <c r="D26" s="15"/>
      <c r="E26" s="14" t="s">
        <v>39</v>
      </c>
      <c r="F26" s="39"/>
      <c r="G26" s="39"/>
      <c r="H26" s="39"/>
      <c r="I26" s="39"/>
      <c r="J26" s="71"/>
    </row>
    <row r="27" spans="1:10" x14ac:dyDescent="0.3">
      <c r="A27" s="13"/>
      <c r="B27" s="16"/>
      <c r="C27" s="16"/>
      <c r="D27" s="26" t="s">
        <v>40</v>
      </c>
      <c r="E27" s="14" t="s">
        <v>41</v>
      </c>
      <c r="F27" s="39">
        <v>1984496</v>
      </c>
      <c r="G27" s="39">
        <v>450254</v>
      </c>
      <c r="H27" s="39">
        <v>499015</v>
      </c>
      <c r="I27" s="39">
        <v>0</v>
      </c>
      <c r="J27" s="71">
        <f>SUM(F27:I27)</f>
        <v>2933765</v>
      </c>
    </row>
    <row r="28" spans="1:10" x14ac:dyDescent="0.3">
      <c r="A28" s="13"/>
      <c r="B28" s="16"/>
      <c r="C28" s="16"/>
      <c r="D28" s="26" t="s">
        <v>42</v>
      </c>
      <c r="E28" s="14" t="s">
        <v>43</v>
      </c>
      <c r="F28" s="39">
        <v>330771</v>
      </c>
      <c r="G28" s="39">
        <v>75048</v>
      </c>
      <c r="H28" s="39">
        <v>83179</v>
      </c>
      <c r="I28" s="39">
        <v>0</v>
      </c>
      <c r="J28" s="71">
        <f>SUM(F28:I28)</f>
        <v>488998</v>
      </c>
    </row>
    <row r="29" spans="1:10" x14ac:dyDescent="0.3">
      <c r="A29" s="13"/>
      <c r="B29" s="16"/>
      <c r="C29" s="16"/>
      <c r="D29" s="26" t="s">
        <v>44</v>
      </c>
      <c r="E29" s="14" t="s">
        <v>45</v>
      </c>
      <c r="F29" s="39">
        <v>177300</v>
      </c>
      <c r="G29" s="39">
        <v>41550</v>
      </c>
      <c r="H29" s="39">
        <v>48600</v>
      </c>
      <c r="I29" s="39">
        <v>0</v>
      </c>
      <c r="J29" s="71">
        <f>SUM(F29:I29)</f>
        <v>267450</v>
      </c>
    </row>
    <row r="30" spans="1:10" x14ac:dyDescent="0.3">
      <c r="A30" s="13"/>
      <c r="B30" s="16"/>
      <c r="C30" s="16"/>
      <c r="D30" s="26" t="s">
        <v>46</v>
      </c>
      <c r="E30" s="14" t="s">
        <v>47</v>
      </c>
      <c r="F30" s="39">
        <v>71796</v>
      </c>
      <c r="G30" s="39">
        <v>16800</v>
      </c>
      <c r="H30" s="39">
        <v>29388</v>
      </c>
      <c r="I30" s="39">
        <v>0</v>
      </c>
      <c r="J30" s="71">
        <f>SUM(F30:I30)</f>
        <v>117984</v>
      </c>
    </row>
    <row r="31" spans="1:10" x14ac:dyDescent="0.3">
      <c r="A31" s="13"/>
      <c r="B31" s="18" t="s">
        <v>48</v>
      </c>
      <c r="C31" s="18"/>
      <c r="D31" s="26"/>
      <c r="E31" s="14" t="s">
        <v>49</v>
      </c>
      <c r="F31" s="39">
        <v>473796</v>
      </c>
      <c r="G31" s="39">
        <v>0</v>
      </c>
      <c r="H31" s="39">
        <v>0</v>
      </c>
      <c r="I31" s="39">
        <v>0</v>
      </c>
      <c r="J31" s="71">
        <f>SUM(F31:I31)</f>
        <v>473796</v>
      </c>
    </row>
    <row r="32" spans="1:10" x14ac:dyDescent="0.3">
      <c r="A32" s="13"/>
      <c r="B32" s="15"/>
      <c r="C32" s="15"/>
      <c r="D32" s="18" t="s">
        <v>48</v>
      </c>
      <c r="E32" s="14" t="s">
        <v>47</v>
      </c>
      <c r="F32" s="39">
        <v>0</v>
      </c>
      <c r="G32" s="39">
        <v>0</v>
      </c>
      <c r="H32" s="39">
        <v>0</v>
      </c>
      <c r="I32" s="39">
        <v>0</v>
      </c>
      <c r="J32" s="71">
        <v>0</v>
      </c>
    </row>
    <row r="33" spans="1:10" x14ac:dyDescent="0.3">
      <c r="A33" s="13"/>
      <c r="B33" s="15"/>
      <c r="C33" s="15"/>
      <c r="D33" s="16" t="s">
        <v>161</v>
      </c>
      <c r="E33" s="35"/>
      <c r="F33" s="40">
        <v>310000</v>
      </c>
      <c r="G33" s="39">
        <v>70000</v>
      </c>
      <c r="H33" s="39">
        <v>140000</v>
      </c>
      <c r="I33" s="39">
        <v>0</v>
      </c>
      <c r="J33" s="71">
        <f>SUM(F33:I33)</f>
        <v>520000</v>
      </c>
    </row>
    <row r="34" spans="1:10" x14ac:dyDescent="0.3">
      <c r="A34" s="13"/>
      <c r="B34" s="21" t="s">
        <v>50</v>
      </c>
      <c r="C34" s="21"/>
      <c r="D34" s="21"/>
      <c r="E34" s="34"/>
      <c r="F34" s="53">
        <f>SUM(F12:F33)</f>
        <v>27764587</v>
      </c>
      <c r="G34" s="54">
        <f>SUM(G12:G33)</f>
        <v>6664322</v>
      </c>
      <c r="H34" s="54">
        <f>SUM(H12:H33)</f>
        <v>6963574</v>
      </c>
      <c r="I34" s="38">
        <v>0</v>
      </c>
      <c r="J34" s="54">
        <f>SUM(J12:J33)</f>
        <v>41392483</v>
      </c>
    </row>
    <row r="35" spans="1:10" x14ac:dyDescent="0.3">
      <c r="A35" s="55"/>
      <c r="B35" s="23"/>
      <c r="C35" s="23"/>
      <c r="D35" s="23"/>
      <c r="E35" s="23"/>
      <c r="F35" s="56"/>
      <c r="G35" s="57"/>
      <c r="H35" s="57"/>
      <c r="I35" s="58"/>
      <c r="J35" s="59"/>
    </row>
    <row r="36" spans="1:10" x14ac:dyDescent="0.3">
      <c r="A36" s="15"/>
      <c r="B36" s="21"/>
      <c r="C36" s="21"/>
      <c r="D36" s="21"/>
      <c r="E36" s="21"/>
      <c r="F36" s="60"/>
      <c r="G36" s="61"/>
      <c r="H36" s="61"/>
      <c r="I36" s="42"/>
      <c r="J36" s="62"/>
    </row>
    <row r="37" spans="1:10" x14ac:dyDescent="0.3">
      <c r="A37" s="15"/>
      <c r="B37" s="21"/>
      <c r="C37" s="21"/>
      <c r="D37" s="21"/>
      <c r="E37" s="21"/>
      <c r="F37" s="60"/>
      <c r="G37" s="61"/>
      <c r="H37" s="61"/>
      <c r="I37" s="42"/>
      <c r="J37" s="62"/>
    </row>
    <row r="38" spans="1:10" x14ac:dyDescent="0.3">
      <c r="A38" s="15"/>
      <c r="B38" s="21"/>
      <c r="C38" s="21"/>
      <c r="D38" s="21"/>
      <c r="E38" s="21"/>
      <c r="F38" s="60"/>
      <c r="G38" s="61"/>
      <c r="H38" s="61"/>
      <c r="I38" s="42"/>
      <c r="J38" s="62"/>
    </row>
    <row r="39" spans="1:10" x14ac:dyDescent="0.3">
      <c r="A39" s="15"/>
      <c r="B39" s="21"/>
      <c r="C39" s="21"/>
      <c r="D39" s="21"/>
      <c r="E39" s="21"/>
      <c r="F39" s="60"/>
      <c r="G39" s="61"/>
      <c r="H39" s="61"/>
      <c r="I39" s="42"/>
      <c r="J39" s="62"/>
    </row>
    <row r="40" spans="1:10" x14ac:dyDescent="0.3">
      <c r="A40" s="15"/>
      <c r="B40" s="21"/>
      <c r="C40" s="21"/>
      <c r="D40" s="21"/>
      <c r="E40" s="21"/>
      <c r="F40" s="60"/>
      <c r="G40" s="61"/>
      <c r="H40" s="61"/>
      <c r="I40" s="42"/>
      <c r="J40" s="86" t="s">
        <v>157</v>
      </c>
    </row>
    <row r="41" spans="1:10" x14ac:dyDescent="0.3">
      <c r="A41" s="6"/>
      <c r="B41" s="4"/>
      <c r="C41" s="4"/>
      <c r="D41" s="99" t="s">
        <v>3</v>
      </c>
      <c r="E41" s="95" t="s">
        <v>2</v>
      </c>
      <c r="F41" s="1" t="s">
        <v>0</v>
      </c>
      <c r="G41" s="95" t="s">
        <v>4</v>
      </c>
      <c r="H41" s="101" t="s">
        <v>5</v>
      </c>
      <c r="I41" s="95" t="s">
        <v>6</v>
      </c>
      <c r="J41" s="95" t="s">
        <v>7</v>
      </c>
    </row>
    <row r="42" spans="1:10" x14ac:dyDescent="0.3">
      <c r="A42" s="7"/>
      <c r="B42" s="8"/>
      <c r="C42" s="8"/>
      <c r="D42" s="100"/>
      <c r="E42" s="96"/>
      <c r="F42" s="2" t="s">
        <v>1</v>
      </c>
      <c r="G42" s="96"/>
      <c r="H42" s="102"/>
      <c r="I42" s="96"/>
      <c r="J42" s="96"/>
    </row>
    <row r="43" spans="1:10" ht="14.1" customHeight="1" x14ac:dyDescent="0.3">
      <c r="A43" s="22" t="s">
        <v>51</v>
      </c>
      <c r="B43" s="55"/>
      <c r="C43" s="55"/>
      <c r="D43" s="55"/>
      <c r="E43" s="87"/>
      <c r="F43" s="88"/>
      <c r="G43" s="38"/>
      <c r="H43" s="38"/>
      <c r="I43" s="38"/>
      <c r="J43" s="38"/>
    </row>
    <row r="44" spans="1:10" ht="14.1" customHeight="1" x14ac:dyDescent="0.3">
      <c r="A44" s="24"/>
      <c r="B44" s="25" t="s">
        <v>52</v>
      </c>
      <c r="C44" s="25"/>
      <c r="D44" s="15"/>
      <c r="E44" s="14" t="s">
        <v>53</v>
      </c>
      <c r="F44" s="39"/>
      <c r="G44" s="39"/>
      <c r="H44" s="39"/>
      <c r="I44" s="39"/>
      <c r="J44" s="39"/>
    </row>
    <row r="45" spans="1:10" ht="14.1" customHeight="1" x14ac:dyDescent="0.3">
      <c r="A45" s="24"/>
      <c r="B45" s="17"/>
      <c r="C45" s="20" t="s">
        <v>52</v>
      </c>
      <c r="E45" s="14" t="s">
        <v>54</v>
      </c>
      <c r="F45" s="44">
        <v>2038000</v>
      </c>
      <c r="G45" s="39">
        <v>125000</v>
      </c>
      <c r="H45" s="39">
        <v>190000</v>
      </c>
      <c r="I45" s="39">
        <v>0</v>
      </c>
      <c r="J45" s="71">
        <f t="shared" ref="J45:J50" si="1">SUM(F45:I45)</f>
        <v>2353000</v>
      </c>
    </row>
    <row r="46" spans="1:10" ht="14.1" customHeight="1" x14ac:dyDescent="0.3">
      <c r="A46" s="24"/>
      <c r="B46" s="17"/>
      <c r="C46" s="20" t="s">
        <v>55</v>
      </c>
      <c r="E46" s="14" t="s">
        <v>209</v>
      </c>
      <c r="F46" s="44">
        <v>15000</v>
      </c>
      <c r="G46" s="39">
        <v>0</v>
      </c>
      <c r="H46" s="39">
        <v>0</v>
      </c>
      <c r="I46" s="39">
        <v>0</v>
      </c>
      <c r="J46" s="71">
        <f t="shared" si="1"/>
        <v>15000</v>
      </c>
    </row>
    <row r="47" spans="1:10" ht="14.1" customHeight="1" x14ac:dyDescent="0.3">
      <c r="A47" s="24"/>
      <c r="B47" s="17"/>
      <c r="C47" s="20" t="s">
        <v>56</v>
      </c>
      <c r="E47" s="14" t="s">
        <v>210</v>
      </c>
      <c r="F47" s="44">
        <v>22500</v>
      </c>
      <c r="G47" s="39">
        <v>0</v>
      </c>
      <c r="H47" s="39">
        <v>0</v>
      </c>
      <c r="I47" s="39">
        <v>0</v>
      </c>
      <c r="J47" s="71">
        <f t="shared" si="1"/>
        <v>22500</v>
      </c>
    </row>
    <row r="48" spans="1:10" ht="14.1" customHeight="1" x14ac:dyDescent="0.3">
      <c r="A48" s="24"/>
      <c r="B48" s="17"/>
      <c r="C48" s="20" t="s">
        <v>57</v>
      </c>
      <c r="E48" s="14" t="s">
        <v>211</v>
      </c>
      <c r="F48" s="44">
        <v>15000</v>
      </c>
      <c r="G48" s="39">
        <v>0</v>
      </c>
      <c r="H48" s="39">
        <v>0</v>
      </c>
      <c r="I48" s="39">
        <v>0</v>
      </c>
      <c r="J48" s="71">
        <f t="shared" si="1"/>
        <v>15000</v>
      </c>
    </row>
    <row r="49" spans="1:10" ht="14.1" customHeight="1" x14ac:dyDescent="0.3">
      <c r="A49" s="24"/>
      <c r="B49" s="17"/>
      <c r="C49" s="25" t="s">
        <v>58</v>
      </c>
      <c r="E49" s="14" t="s">
        <v>212</v>
      </c>
      <c r="F49" s="44">
        <v>18000</v>
      </c>
      <c r="G49" s="39">
        <v>0</v>
      </c>
      <c r="H49" s="39">
        <v>0</v>
      </c>
      <c r="I49" s="39">
        <v>0</v>
      </c>
      <c r="J49" s="71">
        <f t="shared" si="1"/>
        <v>18000</v>
      </c>
    </row>
    <row r="50" spans="1:10" ht="14.1" customHeight="1" x14ac:dyDescent="0.3">
      <c r="A50" s="24"/>
      <c r="B50" s="17"/>
      <c r="C50" s="31" t="s">
        <v>133</v>
      </c>
      <c r="E50" s="14" t="s">
        <v>213</v>
      </c>
      <c r="F50" s="44">
        <v>80000</v>
      </c>
      <c r="G50" s="39">
        <v>0</v>
      </c>
      <c r="H50" s="39">
        <v>0</v>
      </c>
      <c r="I50" s="39">
        <v>0</v>
      </c>
      <c r="J50" s="71">
        <f t="shared" si="1"/>
        <v>80000</v>
      </c>
    </row>
    <row r="51" spans="1:10" ht="14.1" customHeight="1" x14ac:dyDescent="0.3">
      <c r="A51" s="24"/>
      <c r="B51" s="25" t="s">
        <v>59</v>
      </c>
      <c r="C51" s="25"/>
      <c r="D51" s="25"/>
      <c r="E51" s="14" t="s">
        <v>60</v>
      </c>
      <c r="F51" s="44"/>
      <c r="G51" s="39"/>
      <c r="H51" s="39"/>
      <c r="I51" s="39"/>
      <c r="J51" s="71"/>
    </row>
    <row r="52" spans="1:10" ht="14.1" customHeight="1" x14ac:dyDescent="0.3">
      <c r="A52" s="24"/>
      <c r="B52" s="17"/>
      <c r="C52" s="20" t="s">
        <v>61</v>
      </c>
      <c r="E52" s="14" t="s">
        <v>62</v>
      </c>
      <c r="F52" s="44">
        <v>1745000</v>
      </c>
      <c r="G52" s="39">
        <v>120000</v>
      </c>
      <c r="H52" s="39">
        <v>140000</v>
      </c>
      <c r="I52" s="39">
        <v>0</v>
      </c>
      <c r="J52" s="71">
        <f>SUM(F52:I52)</f>
        <v>2005000</v>
      </c>
    </row>
    <row r="53" spans="1:10" ht="14.1" customHeight="1" x14ac:dyDescent="0.3">
      <c r="A53" s="24"/>
      <c r="B53" s="17"/>
      <c r="C53" s="20" t="s">
        <v>63</v>
      </c>
      <c r="E53" s="14" t="s">
        <v>214</v>
      </c>
      <c r="F53" s="44">
        <v>5000</v>
      </c>
      <c r="G53" s="39">
        <v>0</v>
      </c>
      <c r="H53" s="39">
        <v>0</v>
      </c>
      <c r="I53" s="39">
        <v>0</v>
      </c>
      <c r="J53" s="71">
        <f>SUM(F53:I53)</f>
        <v>5000</v>
      </c>
    </row>
    <row r="54" spans="1:10" ht="14.1" customHeight="1" x14ac:dyDescent="0.3">
      <c r="A54" s="24"/>
      <c r="B54" s="17"/>
      <c r="C54" s="20" t="s">
        <v>64</v>
      </c>
      <c r="E54" s="14" t="s">
        <v>215</v>
      </c>
      <c r="F54" s="44">
        <v>20000</v>
      </c>
      <c r="G54" s="39">
        <v>0</v>
      </c>
      <c r="H54" s="39">
        <v>0</v>
      </c>
      <c r="I54" s="39">
        <v>0</v>
      </c>
      <c r="J54" s="71">
        <f>SUM(F54:I54)</f>
        <v>20000</v>
      </c>
    </row>
    <row r="55" spans="1:10" ht="14.1" customHeight="1" x14ac:dyDescent="0.3">
      <c r="A55" s="24"/>
      <c r="B55" s="17"/>
      <c r="C55" s="20" t="s">
        <v>65</v>
      </c>
      <c r="E55" s="14" t="s">
        <v>216</v>
      </c>
      <c r="F55" s="44">
        <v>20000</v>
      </c>
      <c r="G55" s="39">
        <v>0</v>
      </c>
      <c r="H55" s="39">
        <v>0</v>
      </c>
      <c r="I55" s="39">
        <v>0</v>
      </c>
      <c r="J55" s="71">
        <f>SUM(F55:I55)</f>
        <v>20000</v>
      </c>
    </row>
    <row r="56" spans="1:10" ht="14.1" customHeight="1" x14ac:dyDescent="0.3">
      <c r="A56" s="24"/>
      <c r="B56" s="17"/>
      <c r="C56" s="20" t="s">
        <v>66</v>
      </c>
      <c r="E56" s="14" t="s">
        <v>217</v>
      </c>
      <c r="F56" s="44">
        <v>20000</v>
      </c>
      <c r="G56" s="39">
        <v>0</v>
      </c>
      <c r="H56" s="39">
        <v>0</v>
      </c>
      <c r="I56" s="39">
        <v>0</v>
      </c>
      <c r="J56" s="71">
        <f>SUM(F56:I56)</f>
        <v>20000</v>
      </c>
    </row>
    <row r="57" spans="1:10" ht="14.1" customHeight="1" x14ac:dyDescent="0.3">
      <c r="A57" s="24"/>
      <c r="B57" s="25" t="s">
        <v>67</v>
      </c>
      <c r="C57" s="25"/>
      <c r="D57" s="25"/>
      <c r="E57" s="14" t="s">
        <v>68</v>
      </c>
      <c r="F57" s="44"/>
      <c r="G57" s="39"/>
      <c r="H57" s="39"/>
      <c r="I57" s="39"/>
      <c r="J57" s="71"/>
    </row>
    <row r="58" spans="1:10" ht="14.1" customHeight="1" x14ac:dyDescent="0.3">
      <c r="A58" s="24"/>
      <c r="B58" s="17"/>
      <c r="C58" s="16" t="s">
        <v>69</v>
      </c>
      <c r="E58" s="14" t="s">
        <v>70</v>
      </c>
      <c r="F58" s="44">
        <v>731000</v>
      </c>
      <c r="G58" s="39">
        <v>75000</v>
      </c>
      <c r="H58" s="39">
        <v>60000</v>
      </c>
      <c r="I58" s="39">
        <v>0</v>
      </c>
      <c r="J58" s="71">
        <f>SUM(F58:I58)</f>
        <v>866000</v>
      </c>
    </row>
    <row r="59" spans="1:10" ht="14.1" customHeight="1" x14ac:dyDescent="0.3">
      <c r="A59" s="24"/>
      <c r="B59" s="17"/>
      <c r="C59" s="20" t="s">
        <v>71</v>
      </c>
      <c r="E59" s="14" t="s">
        <v>218</v>
      </c>
      <c r="F59" s="44">
        <v>10000</v>
      </c>
      <c r="G59" s="39">
        <v>0</v>
      </c>
      <c r="H59" s="39">
        <v>0</v>
      </c>
      <c r="I59" s="39">
        <v>0</v>
      </c>
      <c r="J59" s="71">
        <f>SUM(F59:I59)</f>
        <v>10000</v>
      </c>
    </row>
    <row r="60" spans="1:10" ht="14.1" customHeight="1" x14ac:dyDescent="0.3">
      <c r="A60" s="24"/>
      <c r="B60" s="17"/>
      <c r="C60" s="25" t="s">
        <v>138</v>
      </c>
      <c r="E60" s="14" t="s">
        <v>139</v>
      </c>
      <c r="F60" s="76">
        <v>150000</v>
      </c>
      <c r="G60" s="39">
        <v>0</v>
      </c>
      <c r="H60" s="39">
        <v>0</v>
      </c>
      <c r="I60" s="39">
        <v>0</v>
      </c>
      <c r="J60" s="71">
        <v>150000</v>
      </c>
    </row>
    <row r="61" spans="1:10" ht="14.1" customHeight="1" x14ac:dyDescent="0.3">
      <c r="A61" s="24"/>
      <c r="B61" s="17"/>
      <c r="C61" s="20" t="s">
        <v>134</v>
      </c>
      <c r="E61" s="14" t="s">
        <v>72</v>
      </c>
      <c r="F61" s="44">
        <v>1195000</v>
      </c>
      <c r="G61" s="39">
        <v>0</v>
      </c>
      <c r="H61" s="39">
        <v>140000</v>
      </c>
      <c r="I61" s="39">
        <v>0</v>
      </c>
      <c r="J61" s="71">
        <f>SUM(F61:I61)</f>
        <v>1335000</v>
      </c>
    </row>
    <row r="62" spans="1:10" ht="14.1" customHeight="1" x14ac:dyDescent="0.3">
      <c r="A62" s="24"/>
      <c r="B62" s="25" t="s">
        <v>73</v>
      </c>
      <c r="C62" s="25"/>
      <c r="D62" s="25"/>
      <c r="E62" s="14" t="s">
        <v>74</v>
      </c>
      <c r="F62" s="44"/>
      <c r="G62" s="39"/>
      <c r="H62" s="39"/>
      <c r="I62" s="39"/>
      <c r="J62" s="71"/>
    </row>
    <row r="63" spans="1:10" ht="14.1" customHeight="1" x14ac:dyDescent="0.3">
      <c r="A63" s="24"/>
      <c r="B63" s="17"/>
      <c r="C63" s="25" t="s">
        <v>75</v>
      </c>
      <c r="E63" s="14" t="s">
        <v>76</v>
      </c>
      <c r="F63" s="44">
        <v>700000</v>
      </c>
      <c r="G63" s="39">
        <v>0</v>
      </c>
      <c r="H63" s="39">
        <v>0</v>
      </c>
      <c r="I63" s="39">
        <v>0</v>
      </c>
      <c r="J63" s="71">
        <f>SUM(F63:I63)</f>
        <v>700000</v>
      </c>
    </row>
    <row r="64" spans="1:10" ht="14.1" customHeight="1" x14ac:dyDescent="0.3">
      <c r="A64" s="24"/>
      <c r="B64" s="25" t="s">
        <v>77</v>
      </c>
      <c r="C64" s="25"/>
      <c r="D64" s="25"/>
      <c r="E64" s="14" t="s">
        <v>78</v>
      </c>
      <c r="F64" s="44"/>
      <c r="G64" s="39"/>
      <c r="H64" s="39"/>
      <c r="I64" s="39"/>
      <c r="J64" s="71"/>
    </row>
    <row r="65" spans="1:10" ht="14.1" customHeight="1" x14ac:dyDescent="0.3">
      <c r="A65" s="24"/>
      <c r="B65" s="17"/>
      <c r="C65" s="25" t="s">
        <v>79</v>
      </c>
      <c r="E65" s="14" t="s">
        <v>80</v>
      </c>
      <c r="F65" s="44">
        <v>498125.25</v>
      </c>
      <c r="G65" s="39">
        <v>52000</v>
      </c>
      <c r="H65" s="39">
        <v>51600</v>
      </c>
      <c r="I65" s="39">
        <v>0</v>
      </c>
      <c r="J65" s="71">
        <f>SUM(F65:I65)</f>
        <v>601725.25</v>
      </c>
    </row>
    <row r="66" spans="1:10" ht="14.1" customHeight="1" x14ac:dyDescent="0.3">
      <c r="A66" s="24"/>
      <c r="B66" s="17"/>
      <c r="C66" s="25" t="s">
        <v>81</v>
      </c>
      <c r="E66" s="14" t="s">
        <v>82</v>
      </c>
      <c r="F66" s="44">
        <v>181800</v>
      </c>
      <c r="G66" s="39">
        <v>18400</v>
      </c>
      <c r="H66" s="39">
        <v>0</v>
      </c>
      <c r="I66" s="39">
        <v>0</v>
      </c>
      <c r="J66" s="71">
        <f>SUM(F66:I66)</f>
        <v>200200</v>
      </c>
    </row>
    <row r="67" spans="1:10" ht="14.1" customHeight="1" x14ac:dyDescent="0.3">
      <c r="A67" s="24"/>
      <c r="B67" s="17"/>
      <c r="C67" s="20" t="s">
        <v>135</v>
      </c>
      <c r="E67" s="14"/>
      <c r="F67" s="44">
        <v>1000</v>
      </c>
      <c r="G67" s="39">
        <v>2000</v>
      </c>
      <c r="H67" s="39">
        <v>1000</v>
      </c>
      <c r="I67" s="39">
        <v>0</v>
      </c>
      <c r="J67" s="71">
        <f>SUM(F67:I67)</f>
        <v>4000</v>
      </c>
    </row>
    <row r="68" spans="1:10" ht="14.1" customHeight="1" x14ac:dyDescent="0.3">
      <c r="A68" s="24"/>
      <c r="B68" s="25" t="s">
        <v>83</v>
      </c>
      <c r="C68" s="25"/>
      <c r="D68" s="25"/>
      <c r="E68" s="14" t="s">
        <v>84</v>
      </c>
      <c r="F68" s="44"/>
      <c r="G68" s="39"/>
      <c r="H68" s="39"/>
      <c r="I68" s="39"/>
      <c r="J68" s="71"/>
    </row>
    <row r="69" spans="1:10" ht="14.1" customHeight="1" x14ac:dyDescent="0.3">
      <c r="A69" s="24"/>
      <c r="B69" s="17"/>
      <c r="C69" s="25" t="s">
        <v>85</v>
      </c>
      <c r="E69" s="14" t="s">
        <v>86</v>
      </c>
      <c r="F69" s="44">
        <v>300000</v>
      </c>
      <c r="G69" s="39">
        <v>0</v>
      </c>
      <c r="H69" s="39">
        <v>0</v>
      </c>
      <c r="I69" s="39">
        <v>0</v>
      </c>
      <c r="J69" s="71">
        <f>SUM(F69:I69)</f>
        <v>300000</v>
      </c>
    </row>
    <row r="70" spans="1:10" ht="14.1" customHeight="1" x14ac:dyDescent="0.3">
      <c r="A70" s="24"/>
      <c r="B70" s="20" t="s">
        <v>87</v>
      </c>
      <c r="C70" s="20"/>
      <c r="D70" s="20"/>
      <c r="E70" s="14" t="s">
        <v>88</v>
      </c>
      <c r="F70" s="44">
        <v>2274000</v>
      </c>
      <c r="G70" s="39">
        <v>250000</v>
      </c>
      <c r="H70" s="39">
        <v>0</v>
      </c>
      <c r="I70" s="39">
        <v>0</v>
      </c>
      <c r="J70" s="71">
        <f t="shared" ref="J70:J78" si="2">SUM(F70:I70)</f>
        <v>2524000</v>
      </c>
    </row>
    <row r="71" spans="1:10" ht="14.1" customHeight="1" x14ac:dyDescent="0.3">
      <c r="A71" s="24"/>
      <c r="B71" s="19"/>
      <c r="C71" s="20" t="s">
        <v>89</v>
      </c>
      <c r="E71" s="14" t="s">
        <v>90</v>
      </c>
      <c r="F71" s="44">
        <v>294000</v>
      </c>
      <c r="G71" s="39">
        <v>0</v>
      </c>
      <c r="H71" s="39">
        <v>0</v>
      </c>
      <c r="I71" s="39">
        <v>0</v>
      </c>
      <c r="J71" s="71">
        <f t="shared" si="2"/>
        <v>294000</v>
      </c>
    </row>
    <row r="72" spans="1:10" ht="14.1" customHeight="1" x14ac:dyDescent="0.3">
      <c r="A72" s="24"/>
      <c r="B72" s="19"/>
      <c r="C72" s="20" t="s">
        <v>91</v>
      </c>
      <c r="E72" s="14" t="s">
        <v>92</v>
      </c>
      <c r="F72" s="44">
        <v>500000</v>
      </c>
      <c r="G72" s="39">
        <v>0</v>
      </c>
      <c r="H72" s="39">
        <v>0</v>
      </c>
      <c r="I72" s="39">
        <v>0</v>
      </c>
      <c r="J72" s="71">
        <f t="shared" si="2"/>
        <v>500000</v>
      </c>
    </row>
    <row r="73" spans="1:10" ht="14.1" customHeight="1" x14ac:dyDescent="0.3">
      <c r="A73" s="24"/>
      <c r="B73" s="19"/>
      <c r="C73" s="20" t="s">
        <v>93</v>
      </c>
      <c r="E73" s="14" t="s">
        <v>94</v>
      </c>
      <c r="F73" s="44">
        <v>0</v>
      </c>
      <c r="G73" s="39">
        <v>0</v>
      </c>
      <c r="H73" s="39">
        <v>0</v>
      </c>
      <c r="I73" s="39">
        <v>0</v>
      </c>
      <c r="J73" s="71">
        <f t="shared" si="2"/>
        <v>0</v>
      </c>
    </row>
    <row r="74" spans="1:10" ht="14.1" customHeight="1" x14ac:dyDescent="0.3">
      <c r="A74" s="24"/>
      <c r="B74" s="19"/>
      <c r="C74" s="19"/>
      <c r="D74" s="20" t="s">
        <v>162</v>
      </c>
      <c r="E74" s="14" t="s">
        <v>219</v>
      </c>
      <c r="F74" s="44">
        <v>150000</v>
      </c>
      <c r="G74" s="39">
        <v>0</v>
      </c>
      <c r="H74" s="39">
        <v>0</v>
      </c>
      <c r="I74" s="39">
        <v>0</v>
      </c>
      <c r="J74" s="71">
        <f t="shared" si="2"/>
        <v>150000</v>
      </c>
    </row>
    <row r="75" spans="1:10" ht="14.1" customHeight="1" x14ac:dyDescent="0.3">
      <c r="A75" s="24"/>
      <c r="B75" s="17"/>
      <c r="C75" s="17"/>
      <c r="D75" s="20" t="s">
        <v>163</v>
      </c>
      <c r="E75" s="14" t="s">
        <v>220</v>
      </c>
      <c r="F75" s="44">
        <v>2500</v>
      </c>
      <c r="G75" s="39">
        <v>0</v>
      </c>
      <c r="H75" s="39">
        <v>0</v>
      </c>
      <c r="I75" s="39">
        <v>0</v>
      </c>
      <c r="J75" s="71">
        <f t="shared" si="2"/>
        <v>2500</v>
      </c>
    </row>
    <row r="76" spans="1:10" ht="14.1" customHeight="1" x14ac:dyDescent="0.3">
      <c r="A76" s="24"/>
      <c r="B76" s="17"/>
      <c r="C76" s="17"/>
      <c r="D76" s="20" t="s">
        <v>164</v>
      </c>
      <c r="E76" s="14" t="s">
        <v>221</v>
      </c>
      <c r="F76" s="44">
        <v>20000</v>
      </c>
      <c r="G76" s="39">
        <v>0</v>
      </c>
      <c r="H76" s="39">
        <v>0</v>
      </c>
      <c r="I76" s="39">
        <v>0</v>
      </c>
      <c r="J76" s="71">
        <f t="shared" si="2"/>
        <v>20000</v>
      </c>
    </row>
    <row r="77" spans="1:10" ht="14.1" customHeight="1" x14ac:dyDescent="0.3">
      <c r="A77" s="24"/>
      <c r="B77" s="17"/>
      <c r="C77" s="17"/>
      <c r="D77" s="20" t="s">
        <v>165</v>
      </c>
      <c r="E77" s="14" t="s">
        <v>222</v>
      </c>
      <c r="F77" s="44">
        <v>0</v>
      </c>
      <c r="G77" s="39">
        <v>36000</v>
      </c>
      <c r="H77" s="39">
        <v>0</v>
      </c>
      <c r="I77" s="39">
        <v>0</v>
      </c>
      <c r="J77" s="71">
        <f t="shared" si="2"/>
        <v>36000</v>
      </c>
    </row>
    <row r="78" spans="1:10" ht="14.1" customHeight="1" x14ac:dyDescent="0.3">
      <c r="A78" s="32"/>
      <c r="B78" s="64"/>
      <c r="C78" s="64"/>
      <c r="D78" s="65" t="s">
        <v>166</v>
      </c>
      <c r="E78" s="78" t="s">
        <v>223</v>
      </c>
      <c r="F78" s="79">
        <v>0</v>
      </c>
      <c r="G78" s="80">
        <v>200400</v>
      </c>
      <c r="H78" s="80">
        <v>0</v>
      </c>
      <c r="I78" s="80">
        <v>0</v>
      </c>
      <c r="J78" s="89">
        <f t="shared" si="2"/>
        <v>200400</v>
      </c>
    </row>
    <row r="79" spans="1:10" ht="14.1" customHeight="1" x14ac:dyDescent="0.3">
      <c r="A79" s="21"/>
      <c r="B79" s="17"/>
      <c r="C79" s="17"/>
      <c r="D79" s="20"/>
      <c r="E79" s="29"/>
      <c r="F79" s="68"/>
      <c r="G79" s="42"/>
      <c r="H79" s="42"/>
      <c r="I79" s="42"/>
      <c r="J79" s="42"/>
    </row>
    <row r="80" spans="1:10" ht="14.1" customHeight="1" x14ac:dyDescent="0.3">
      <c r="A80" s="21"/>
      <c r="B80" s="17"/>
      <c r="C80" s="17"/>
      <c r="D80" s="20"/>
      <c r="E80" s="29"/>
      <c r="F80" s="68"/>
      <c r="G80" s="42"/>
      <c r="H80" s="42"/>
      <c r="I80" s="42"/>
      <c r="J80" s="42"/>
    </row>
    <row r="81" spans="1:10" ht="14.1" customHeight="1" x14ac:dyDescent="0.3">
      <c r="A81" s="21"/>
      <c r="B81" s="17"/>
      <c r="C81" s="17"/>
      <c r="D81" s="20"/>
      <c r="E81" s="29"/>
      <c r="F81" s="68"/>
      <c r="G81" s="42"/>
      <c r="H81" s="42"/>
      <c r="I81" s="42"/>
      <c r="J81" s="42"/>
    </row>
    <row r="82" spans="1:10" ht="14.1" customHeight="1" x14ac:dyDescent="0.3">
      <c r="A82" s="21"/>
      <c r="B82" s="17"/>
      <c r="C82" s="17"/>
      <c r="D82" s="20"/>
      <c r="E82" s="29"/>
      <c r="F82" s="68"/>
      <c r="G82" s="42"/>
      <c r="H82" s="42"/>
      <c r="I82" s="42"/>
      <c r="J82" s="83" t="s">
        <v>158</v>
      </c>
    </row>
    <row r="83" spans="1:10" ht="14.1" customHeight="1" x14ac:dyDescent="0.3">
      <c r="A83" s="6"/>
      <c r="B83" s="4"/>
      <c r="C83" s="4"/>
      <c r="D83" s="99" t="s">
        <v>3</v>
      </c>
      <c r="E83" s="95" t="s">
        <v>2</v>
      </c>
      <c r="F83" s="1" t="s">
        <v>0</v>
      </c>
      <c r="G83" s="95" t="s">
        <v>4</v>
      </c>
      <c r="H83" s="101" t="s">
        <v>5</v>
      </c>
      <c r="I83" s="95" t="s">
        <v>6</v>
      </c>
      <c r="J83" s="95" t="s">
        <v>7</v>
      </c>
    </row>
    <row r="84" spans="1:10" s="8" customFormat="1" ht="14.1" customHeight="1" x14ac:dyDescent="0.3">
      <c r="A84" s="7"/>
      <c r="D84" s="100"/>
      <c r="E84" s="96"/>
      <c r="F84" s="2" t="s">
        <v>1</v>
      </c>
      <c r="G84" s="96"/>
      <c r="H84" s="102"/>
      <c r="I84" s="96"/>
      <c r="J84" s="96"/>
    </row>
    <row r="85" spans="1:10" ht="12" customHeight="1" x14ac:dyDescent="0.3">
      <c r="A85" s="22"/>
      <c r="B85" s="63" t="s">
        <v>95</v>
      </c>
      <c r="C85" s="63"/>
      <c r="D85" s="63"/>
      <c r="E85" s="84" t="s">
        <v>96</v>
      </c>
      <c r="F85" s="85"/>
      <c r="G85" s="38"/>
      <c r="H85" s="38"/>
      <c r="I85" s="38"/>
      <c r="J85" s="38"/>
    </row>
    <row r="86" spans="1:10" ht="12" customHeight="1" x14ac:dyDescent="0.3">
      <c r="A86" s="24"/>
      <c r="B86" s="17"/>
      <c r="C86" s="27" t="s">
        <v>97</v>
      </c>
      <c r="E86" s="14" t="s">
        <v>98</v>
      </c>
      <c r="F86" s="44">
        <v>38500</v>
      </c>
      <c r="G86" s="39">
        <v>25000</v>
      </c>
      <c r="H86" s="39">
        <v>0</v>
      </c>
      <c r="I86" s="39">
        <v>0</v>
      </c>
      <c r="J86" s="71">
        <f t="shared" ref="J86:J90" si="3">SUM(F86:I86)</f>
        <v>63500</v>
      </c>
    </row>
    <row r="87" spans="1:10" ht="12" customHeight="1" x14ac:dyDescent="0.3">
      <c r="A87" s="24"/>
      <c r="B87" s="17"/>
      <c r="C87" s="19" t="s">
        <v>99</v>
      </c>
      <c r="E87" s="14" t="s">
        <v>100</v>
      </c>
      <c r="F87" s="44">
        <v>1390000</v>
      </c>
      <c r="G87" s="39">
        <v>200000</v>
      </c>
      <c r="H87" s="39">
        <v>100000</v>
      </c>
      <c r="I87" s="39">
        <v>0</v>
      </c>
      <c r="J87" s="71">
        <f t="shared" si="3"/>
        <v>1690000</v>
      </c>
    </row>
    <row r="88" spans="1:10" ht="12" customHeight="1" x14ac:dyDescent="0.3">
      <c r="A88" s="24"/>
      <c r="B88" s="17"/>
      <c r="C88" s="17"/>
      <c r="D88" s="19" t="s">
        <v>142</v>
      </c>
      <c r="E88" s="14" t="s">
        <v>260</v>
      </c>
      <c r="F88" s="44">
        <v>0</v>
      </c>
      <c r="G88" s="39">
        <v>0</v>
      </c>
      <c r="H88" s="39">
        <v>150000</v>
      </c>
      <c r="I88" s="39">
        <v>0</v>
      </c>
      <c r="J88" s="71">
        <f t="shared" si="3"/>
        <v>150000</v>
      </c>
    </row>
    <row r="89" spans="1:10" ht="12" customHeight="1" x14ac:dyDescent="0.3">
      <c r="A89" s="24"/>
      <c r="B89" s="17"/>
      <c r="C89" s="17"/>
      <c r="D89" s="19" t="s">
        <v>143</v>
      </c>
      <c r="E89" s="14" t="s">
        <v>261</v>
      </c>
      <c r="F89" s="44">
        <v>0</v>
      </c>
      <c r="G89" s="39">
        <v>0</v>
      </c>
      <c r="H89" s="39">
        <v>300000</v>
      </c>
      <c r="I89" s="39">
        <v>0</v>
      </c>
      <c r="J89" s="71">
        <f t="shared" si="3"/>
        <v>300000</v>
      </c>
    </row>
    <row r="90" spans="1:10" ht="12" customHeight="1" x14ac:dyDescent="0.3">
      <c r="A90" s="24"/>
      <c r="B90" s="17"/>
      <c r="C90" s="17"/>
      <c r="D90" s="19" t="s">
        <v>144</v>
      </c>
      <c r="E90" s="14" t="s">
        <v>262</v>
      </c>
      <c r="F90" s="44">
        <v>0</v>
      </c>
      <c r="G90" s="39">
        <v>0</v>
      </c>
      <c r="H90" s="39">
        <v>250000</v>
      </c>
      <c r="I90" s="39">
        <v>0</v>
      </c>
      <c r="J90" s="71">
        <f t="shared" si="3"/>
        <v>250000</v>
      </c>
    </row>
    <row r="91" spans="1:10" ht="12" customHeight="1" x14ac:dyDescent="0.3">
      <c r="A91" s="24"/>
      <c r="B91" s="25" t="s">
        <v>145</v>
      </c>
      <c r="C91" s="25"/>
      <c r="E91" s="14" t="s">
        <v>146</v>
      </c>
      <c r="F91" s="45"/>
      <c r="G91" s="39"/>
      <c r="H91" s="39"/>
      <c r="I91" s="39"/>
      <c r="J91" s="71"/>
    </row>
    <row r="92" spans="1:10" ht="12" customHeight="1" x14ac:dyDescent="0.3">
      <c r="A92" s="24"/>
      <c r="B92" s="25"/>
      <c r="C92" s="25" t="s">
        <v>147</v>
      </c>
      <c r="E92" s="14" t="s">
        <v>148</v>
      </c>
      <c r="F92" s="46">
        <v>0</v>
      </c>
      <c r="G92" s="39">
        <v>0</v>
      </c>
      <c r="H92" s="39">
        <v>25000</v>
      </c>
      <c r="I92" s="39">
        <v>0</v>
      </c>
      <c r="J92" s="71">
        <f>SUM(F92:I92)</f>
        <v>25000</v>
      </c>
    </row>
    <row r="93" spans="1:10" ht="12" customHeight="1" x14ac:dyDescent="0.3">
      <c r="A93" s="24"/>
      <c r="B93" s="25" t="s">
        <v>101</v>
      </c>
      <c r="C93" s="25"/>
      <c r="D93" s="25"/>
      <c r="E93" s="14" t="s">
        <v>102</v>
      </c>
      <c r="F93" s="44"/>
      <c r="G93" s="39"/>
      <c r="H93" s="39"/>
      <c r="I93" s="39"/>
      <c r="J93" s="71"/>
    </row>
    <row r="94" spans="1:10" ht="12" customHeight="1" x14ac:dyDescent="0.3">
      <c r="A94" s="24"/>
      <c r="B94" s="17"/>
      <c r="C94" s="28" t="s">
        <v>103</v>
      </c>
      <c r="E94" s="14" t="s">
        <v>104</v>
      </c>
      <c r="F94" s="44">
        <v>229850</v>
      </c>
      <c r="G94" s="39">
        <v>0</v>
      </c>
      <c r="H94" s="39">
        <v>0</v>
      </c>
      <c r="I94" s="39">
        <v>0</v>
      </c>
      <c r="J94" s="71">
        <f>SUM(F94:I94)</f>
        <v>229850</v>
      </c>
    </row>
    <row r="95" spans="1:10" ht="12" customHeight="1" x14ac:dyDescent="0.3">
      <c r="A95" s="24"/>
      <c r="B95" s="25"/>
      <c r="C95" s="20" t="s">
        <v>140</v>
      </c>
      <c r="E95" s="14" t="s">
        <v>141</v>
      </c>
      <c r="F95" s="46">
        <v>122000</v>
      </c>
      <c r="G95" s="39">
        <v>0</v>
      </c>
      <c r="H95" s="39">
        <v>0</v>
      </c>
      <c r="I95" s="39">
        <v>0</v>
      </c>
      <c r="J95" s="71">
        <f>SUM(F95:I95)</f>
        <v>122000</v>
      </c>
    </row>
    <row r="96" spans="1:10" ht="12" customHeight="1" x14ac:dyDescent="0.3">
      <c r="A96" s="24"/>
      <c r="B96" s="17"/>
      <c r="C96" s="20" t="s">
        <v>105</v>
      </c>
      <c r="E96" s="14" t="s">
        <v>106</v>
      </c>
      <c r="F96" s="44">
        <v>250000</v>
      </c>
      <c r="G96" s="39">
        <v>0</v>
      </c>
      <c r="H96" s="39">
        <v>0</v>
      </c>
      <c r="I96" s="39">
        <v>0</v>
      </c>
      <c r="J96" s="71">
        <f>SUM(F96:I96)</f>
        <v>250000</v>
      </c>
    </row>
    <row r="97" spans="1:10" ht="12" customHeight="1" x14ac:dyDescent="0.3">
      <c r="A97" s="24"/>
      <c r="B97" s="25" t="s">
        <v>107</v>
      </c>
      <c r="C97" s="25"/>
      <c r="D97" s="15"/>
      <c r="E97" s="14" t="s">
        <v>108</v>
      </c>
      <c r="F97" s="44"/>
      <c r="G97" s="39"/>
      <c r="H97" s="39"/>
      <c r="I97" s="39"/>
      <c r="J97" s="71"/>
    </row>
    <row r="98" spans="1:10" ht="12" customHeight="1" x14ac:dyDescent="0.3">
      <c r="A98" s="24"/>
      <c r="B98" s="17"/>
      <c r="C98" s="25" t="s">
        <v>109</v>
      </c>
      <c r="E98" s="14" t="s">
        <v>110</v>
      </c>
      <c r="F98" s="44">
        <v>39000</v>
      </c>
      <c r="G98" s="39">
        <v>0</v>
      </c>
      <c r="H98" s="39">
        <v>0</v>
      </c>
      <c r="I98" s="39">
        <v>0</v>
      </c>
      <c r="J98" s="71">
        <f t="shared" ref="J98:J105" si="4">SUM(F98:I98)</f>
        <v>39000</v>
      </c>
    </row>
    <row r="99" spans="1:10" ht="12" customHeight="1" x14ac:dyDescent="0.3">
      <c r="A99" s="24"/>
      <c r="B99" s="17"/>
      <c r="C99" s="17" t="s">
        <v>136</v>
      </c>
      <c r="E99" s="43" t="s">
        <v>137</v>
      </c>
      <c r="F99" s="44">
        <v>10000</v>
      </c>
      <c r="G99" s="39">
        <v>0</v>
      </c>
      <c r="H99" s="39">
        <v>0</v>
      </c>
      <c r="I99" s="39">
        <v>0</v>
      </c>
      <c r="J99" s="71">
        <f t="shared" si="4"/>
        <v>10000</v>
      </c>
    </row>
    <row r="100" spans="1:10" ht="12" customHeight="1" x14ac:dyDescent="0.3">
      <c r="A100" s="24"/>
      <c r="B100" s="17"/>
      <c r="C100" s="25" t="s">
        <v>111</v>
      </c>
      <c r="E100" s="14" t="s">
        <v>112</v>
      </c>
      <c r="F100" s="44">
        <v>100000</v>
      </c>
      <c r="G100" s="39">
        <v>0</v>
      </c>
      <c r="H100" s="39">
        <v>0</v>
      </c>
      <c r="I100" s="39">
        <v>0</v>
      </c>
      <c r="J100" s="71">
        <f t="shared" si="4"/>
        <v>100000</v>
      </c>
    </row>
    <row r="101" spans="1:10" ht="12" customHeight="1" x14ac:dyDescent="0.3">
      <c r="A101" s="24"/>
      <c r="B101" s="17"/>
      <c r="C101" s="25" t="s">
        <v>113</v>
      </c>
      <c r="E101" s="14" t="s">
        <v>114</v>
      </c>
      <c r="F101" s="44">
        <v>6000</v>
      </c>
      <c r="G101" s="39">
        <v>0</v>
      </c>
      <c r="H101" s="39">
        <v>0</v>
      </c>
      <c r="I101" s="39">
        <v>0</v>
      </c>
      <c r="J101" s="71">
        <f t="shared" si="4"/>
        <v>6000</v>
      </c>
    </row>
    <row r="102" spans="1:10" ht="12" customHeight="1" x14ac:dyDescent="0.3">
      <c r="A102" s="24"/>
      <c r="B102" s="17"/>
      <c r="C102" s="30" t="s">
        <v>115</v>
      </c>
      <c r="E102" s="14" t="s">
        <v>116</v>
      </c>
      <c r="F102" s="44">
        <v>25000</v>
      </c>
      <c r="G102" s="39">
        <v>0</v>
      </c>
      <c r="H102" s="39">
        <v>0</v>
      </c>
      <c r="I102" s="39">
        <v>0</v>
      </c>
      <c r="J102" s="71">
        <f t="shared" si="4"/>
        <v>25000</v>
      </c>
    </row>
    <row r="103" spans="1:10" ht="12" customHeight="1" x14ac:dyDescent="0.3">
      <c r="A103" s="24"/>
      <c r="B103" s="17"/>
      <c r="C103" s="25" t="s">
        <v>117</v>
      </c>
      <c r="E103" s="14" t="s">
        <v>118</v>
      </c>
      <c r="F103" s="44">
        <v>8000</v>
      </c>
      <c r="G103" s="39">
        <v>0</v>
      </c>
      <c r="H103" s="39">
        <v>0</v>
      </c>
      <c r="I103" s="39">
        <v>0</v>
      </c>
      <c r="J103" s="71">
        <f t="shared" si="4"/>
        <v>8000</v>
      </c>
    </row>
    <row r="104" spans="1:10" ht="12" customHeight="1" x14ac:dyDescent="0.3">
      <c r="A104" s="24"/>
      <c r="B104" s="17"/>
      <c r="C104" s="25" t="s">
        <v>119</v>
      </c>
      <c r="E104" s="14" t="s">
        <v>120</v>
      </c>
      <c r="F104" s="44">
        <v>270000</v>
      </c>
      <c r="G104" s="39">
        <v>0</v>
      </c>
      <c r="H104" s="39">
        <v>0</v>
      </c>
      <c r="I104" s="39">
        <v>0</v>
      </c>
      <c r="J104" s="71">
        <f t="shared" si="4"/>
        <v>270000</v>
      </c>
    </row>
    <row r="105" spans="1:10" ht="12" customHeight="1" x14ac:dyDescent="0.3">
      <c r="A105" s="24"/>
      <c r="B105" s="17"/>
      <c r="C105" s="17"/>
      <c r="D105" s="25" t="s">
        <v>119</v>
      </c>
      <c r="E105" s="14" t="s">
        <v>224</v>
      </c>
      <c r="F105" s="44">
        <v>100000</v>
      </c>
      <c r="G105" s="39">
        <v>0</v>
      </c>
      <c r="H105" s="39">
        <v>0</v>
      </c>
      <c r="I105" s="39">
        <v>0</v>
      </c>
      <c r="J105" s="71">
        <f t="shared" si="4"/>
        <v>100000</v>
      </c>
    </row>
    <row r="106" spans="1:10" ht="12" customHeight="1" x14ac:dyDescent="0.3">
      <c r="A106" s="24"/>
      <c r="B106" s="17"/>
      <c r="C106" s="25" t="s">
        <v>107</v>
      </c>
      <c r="E106" s="14" t="s">
        <v>121</v>
      </c>
      <c r="F106" s="44"/>
      <c r="G106" s="39"/>
      <c r="H106" s="39"/>
      <c r="I106" s="39"/>
      <c r="J106" s="71"/>
    </row>
    <row r="107" spans="1:10" ht="12" customHeight="1" x14ac:dyDescent="0.3">
      <c r="A107" s="24"/>
      <c r="B107" s="17"/>
      <c r="C107" s="17"/>
      <c r="D107" s="20" t="s">
        <v>167</v>
      </c>
      <c r="E107" s="14" t="s">
        <v>121</v>
      </c>
      <c r="F107" s="77">
        <v>1403000</v>
      </c>
      <c r="G107" s="39">
        <v>0</v>
      </c>
      <c r="H107" s="39">
        <v>0</v>
      </c>
      <c r="I107" s="39">
        <v>0</v>
      </c>
      <c r="J107" s="71">
        <f t="shared" ref="J107:J128" si="5">SUM(F107:I107)</f>
        <v>1403000</v>
      </c>
    </row>
    <row r="108" spans="1:10" ht="12" customHeight="1" x14ac:dyDescent="0.3">
      <c r="A108" s="24"/>
      <c r="B108" s="17"/>
      <c r="C108" s="17"/>
      <c r="D108" s="19" t="s">
        <v>168</v>
      </c>
      <c r="E108" s="14" t="s">
        <v>225</v>
      </c>
      <c r="F108" s="44">
        <v>100000</v>
      </c>
      <c r="G108" s="39">
        <v>0</v>
      </c>
      <c r="H108" s="39">
        <v>0</v>
      </c>
      <c r="I108" s="39">
        <v>0</v>
      </c>
      <c r="J108" s="71">
        <f t="shared" si="5"/>
        <v>100000</v>
      </c>
    </row>
    <row r="109" spans="1:10" ht="12" customHeight="1" x14ac:dyDescent="0.3">
      <c r="A109" s="24"/>
      <c r="B109" s="17"/>
      <c r="C109" s="17"/>
      <c r="D109" s="20" t="s">
        <v>169</v>
      </c>
      <c r="E109" s="14" t="s">
        <v>226</v>
      </c>
      <c r="F109" s="44">
        <v>0</v>
      </c>
      <c r="G109" s="39">
        <v>0</v>
      </c>
      <c r="H109" s="39">
        <v>0</v>
      </c>
      <c r="I109" s="39">
        <v>0</v>
      </c>
      <c r="J109" s="71">
        <f t="shared" si="5"/>
        <v>0</v>
      </c>
    </row>
    <row r="110" spans="1:10" ht="12" customHeight="1" x14ac:dyDescent="0.3">
      <c r="A110" s="24"/>
      <c r="B110" s="17"/>
      <c r="C110" s="17"/>
      <c r="D110" s="20" t="s">
        <v>170</v>
      </c>
      <c r="E110" s="14" t="s">
        <v>227</v>
      </c>
      <c r="F110" s="44">
        <v>100000</v>
      </c>
      <c r="G110" s="39">
        <v>0</v>
      </c>
      <c r="H110" s="39">
        <v>0</v>
      </c>
      <c r="I110" s="39">
        <v>0</v>
      </c>
      <c r="J110" s="71">
        <f t="shared" si="5"/>
        <v>100000</v>
      </c>
    </row>
    <row r="111" spans="1:10" ht="12" customHeight="1" x14ac:dyDescent="0.3">
      <c r="A111" s="24"/>
      <c r="B111" s="17"/>
      <c r="C111" s="17"/>
      <c r="D111" s="20" t="s">
        <v>171</v>
      </c>
      <c r="E111" s="14" t="s">
        <v>228</v>
      </c>
      <c r="F111" s="44">
        <v>500000</v>
      </c>
      <c r="G111" s="39">
        <v>0</v>
      </c>
      <c r="H111" s="39">
        <v>0</v>
      </c>
      <c r="I111" s="39">
        <v>0</v>
      </c>
      <c r="J111" s="71">
        <f t="shared" si="5"/>
        <v>500000</v>
      </c>
    </row>
    <row r="112" spans="1:10" ht="12" customHeight="1" x14ac:dyDescent="0.3">
      <c r="A112" s="24"/>
      <c r="B112" s="17"/>
      <c r="C112" s="17"/>
      <c r="D112" s="20" t="s">
        <v>172</v>
      </c>
      <c r="E112" s="14" t="s">
        <v>229</v>
      </c>
      <c r="F112" s="44">
        <v>70000</v>
      </c>
      <c r="G112" s="39">
        <v>0</v>
      </c>
      <c r="H112" s="39">
        <v>0</v>
      </c>
      <c r="I112" s="39">
        <v>0</v>
      </c>
      <c r="J112" s="71">
        <f t="shared" si="5"/>
        <v>70000</v>
      </c>
    </row>
    <row r="113" spans="1:10" ht="12" customHeight="1" x14ac:dyDescent="0.3">
      <c r="A113" s="24"/>
      <c r="B113" s="17"/>
      <c r="C113" s="17"/>
      <c r="D113" s="20" t="s">
        <v>173</v>
      </c>
      <c r="E113" s="14" t="s">
        <v>230</v>
      </c>
      <c r="F113" s="44">
        <v>400000</v>
      </c>
      <c r="G113" s="39">
        <v>0</v>
      </c>
      <c r="H113" s="39">
        <v>0</v>
      </c>
      <c r="I113" s="39">
        <v>0</v>
      </c>
      <c r="J113" s="71">
        <f t="shared" si="5"/>
        <v>400000</v>
      </c>
    </row>
    <row r="114" spans="1:10" ht="12" customHeight="1" x14ac:dyDescent="0.3">
      <c r="A114" s="24"/>
      <c r="B114" s="17"/>
      <c r="C114" s="17"/>
      <c r="D114" s="19" t="s">
        <v>174</v>
      </c>
      <c r="E114" s="14" t="s">
        <v>231</v>
      </c>
      <c r="F114" s="44">
        <v>1060000</v>
      </c>
      <c r="G114" s="39">
        <v>0</v>
      </c>
      <c r="H114" s="39">
        <v>0</v>
      </c>
      <c r="I114" s="39">
        <v>0</v>
      </c>
      <c r="J114" s="71">
        <f t="shared" si="5"/>
        <v>1060000</v>
      </c>
    </row>
    <row r="115" spans="1:10" ht="12" customHeight="1" x14ac:dyDescent="0.3">
      <c r="A115" s="24"/>
      <c r="B115" s="17"/>
      <c r="C115" s="17"/>
      <c r="D115" s="19" t="s">
        <v>175</v>
      </c>
      <c r="E115" s="14" t="s">
        <v>232</v>
      </c>
      <c r="F115" s="44">
        <v>30000</v>
      </c>
      <c r="G115" s="39">
        <v>0</v>
      </c>
      <c r="H115" s="39">
        <v>0</v>
      </c>
      <c r="I115" s="39">
        <v>0</v>
      </c>
      <c r="J115" s="71">
        <f t="shared" si="5"/>
        <v>30000</v>
      </c>
    </row>
    <row r="116" spans="1:10" ht="12" customHeight="1" x14ac:dyDescent="0.3">
      <c r="A116" s="24"/>
      <c r="B116" s="17"/>
      <c r="C116" s="17"/>
      <c r="D116" s="25" t="s">
        <v>176</v>
      </c>
      <c r="E116" s="14" t="s">
        <v>233</v>
      </c>
      <c r="F116" s="44">
        <v>0</v>
      </c>
      <c r="G116" s="39">
        <v>80000</v>
      </c>
      <c r="H116" s="39">
        <v>0</v>
      </c>
      <c r="I116" s="39">
        <v>0</v>
      </c>
      <c r="J116" s="71">
        <f t="shared" si="5"/>
        <v>80000</v>
      </c>
    </row>
    <row r="117" spans="1:10" ht="12" customHeight="1" x14ac:dyDescent="0.3">
      <c r="A117" s="24"/>
      <c r="B117" s="17"/>
      <c r="C117" s="17"/>
      <c r="D117" s="25" t="s">
        <v>177</v>
      </c>
      <c r="E117" s="14" t="s">
        <v>234</v>
      </c>
      <c r="F117" s="44">
        <v>0</v>
      </c>
      <c r="G117" s="39">
        <v>10000</v>
      </c>
      <c r="H117" s="39">
        <v>0</v>
      </c>
      <c r="I117" s="39">
        <v>0</v>
      </c>
      <c r="J117" s="71">
        <f t="shared" si="5"/>
        <v>10000</v>
      </c>
    </row>
    <row r="118" spans="1:10" ht="12" customHeight="1" x14ac:dyDescent="0.3">
      <c r="A118" s="24"/>
      <c r="B118" s="17"/>
      <c r="C118" s="17"/>
      <c r="D118" s="31" t="s">
        <v>178</v>
      </c>
      <c r="E118" s="14" t="s">
        <v>235</v>
      </c>
      <c r="F118" s="44">
        <v>0</v>
      </c>
      <c r="G118" s="39">
        <v>200000</v>
      </c>
      <c r="H118" s="39">
        <v>0</v>
      </c>
      <c r="I118" s="39">
        <v>0</v>
      </c>
      <c r="J118" s="71">
        <f t="shared" si="5"/>
        <v>200000</v>
      </c>
    </row>
    <row r="119" spans="1:10" ht="12" customHeight="1" x14ac:dyDescent="0.3">
      <c r="A119" s="24"/>
      <c r="B119" s="17"/>
      <c r="C119" s="17"/>
      <c r="D119" s="25" t="s">
        <v>179</v>
      </c>
      <c r="E119" s="14" t="s">
        <v>244</v>
      </c>
      <c r="F119" s="44">
        <v>0</v>
      </c>
      <c r="G119" s="39">
        <v>50000</v>
      </c>
      <c r="H119" s="39">
        <v>0</v>
      </c>
      <c r="I119" s="39">
        <v>0</v>
      </c>
      <c r="J119" s="71">
        <f t="shared" si="5"/>
        <v>50000</v>
      </c>
    </row>
    <row r="120" spans="1:10" ht="12" customHeight="1" x14ac:dyDescent="0.3">
      <c r="A120" s="24"/>
      <c r="B120" s="17"/>
      <c r="C120" s="17"/>
      <c r="D120" s="17" t="s">
        <v>180</v>
      </c>
      <c r="E120" s="14" t="s">
        <v>236</v>
      </c>
      <c r="F120" s="44">
        <v>0</v>
      </c>
      <c r="G120" s="39">
        <v>50000</v>
      </c>
      <c r="H120" s="39">
        <v>0</v>
      </c>
      <c r="I120" s="39">
        <v>0</v>
      </c>
      <c r="J120" s="71">
        <f t="shared" si="5"/>
        <v>50000</v>
      </c>
    </row>
    <row r="121" spans="1:10" ht="12" customHeight="1" x14ac:dyDescent="0.3">
      <c r="A121" s="24"/>
      <c r="B121" s="17"/>
      <c r="C121" s="17"/>
      <c r="D121" s="31" t="s">
        <v>181</v>
      </c>
      <c r="E121" s="14" t="s">
        <v>237</v>
      </c>
      <c r="F121" s="44">
        <v>0</v>
      </c>
      <c r="G121" s="39">
        <v>16000</v>
      </c>
      <c r="H121" s="39">
        <v>0</v>
      </c>
      <c r="I121" s="39">
        <v>0</v>
      </c>
      <c r="J121" s="71">
        <f t="shared" si="5"/>
        <v>16000</v>
      </c>
    </row>
    <row r="122" spans="1:10" ht="12" customHeight="1" x14ac:dyDescent="0.3">
      <c r="A122" s="24"/>
      <c r="B122" s="17"/>
      <c r="C122" s="17"/>
      <c r="D122" s="31" t="s">
        <v>182</v>
      </c>
      <c r="E122" s="14" t="s">
        <v>238</v>
      </c>
      <c r="F122" s="44">
        <v>0</v>
      </c>
      <c r="G122" s="39">
        <v>30000</v>
      </c>
      <c r="H122" s="39">
        <v>0</v>
      </c>
      <c r="I122" s="39">
        <v>0</v>
      </c>
      <c r="J122" s="71">
        <f t="shared" si="5"/>
        <v>30000</v>
      </c>
    </row>
    <row r="123" spans="1:10" ht="12" customHeight="1" x14ac:dyDescent="0.3">
      <c r="A123" s="24"/>
      <c r="B123" s="17"/>
      <c r="C123" s="17"/>
      <c r="D123" s="31" t="s">
        <v>183</v>
      </c>
      <c r="E123" s="14" t="s">
        <v>239</v>
      </c>
      <c r="F123" s="44">
        <v>0</v>
      </c>
      <c r="G123" s="39">
        <v>80000</v>
      </c>
      <c r="H123" s="39">
        <v>0</v>
      </c>
      <c r="I123" s="39">
        <v>0</v>
      </c>
      <c r="J123" s="71">
        <f t="shared" si="5"/>
        <v>80000</v>
      </c>
    </row>
    <row r="124" spans="1:10" ht="12" customHeight="1" x14ac:dyDescent="0.3">
      <c r="A124" s="24"/>
      <c r="B124" s="17"/>
      <c r="C124" s="17"/>
      <c r="D124" s="31" t="s">
        <v>184</v>
      </c>
      <c r="E124" s="14" t="s">
        <v>240</v>
      </c>
      <c r="F124" s="44">
        <v>0</v>
      </c>
      <c r="G124" s="39">
        <v>75000</v>
      </c>
      <c r="H124" s="39">
        <v>0</v>
      </c>
      <c r="I124" s="39">
        <v>0</v>
      </c>
      <c r="J124" s="71">
        <f t="shared" si="5"/>
        <v>75000</v>
      </c>
    </row>
    <row r="125" spans="1:10" ht="12" customHeight="1" x14ac:dyDescent="0.3">
      <c r="A125" s="24"/>
      <c r="B125" s="17"/>
      <c r="C125" s="17"/>
      <c r="D125" s="31" t="s">
        <v>185</v>
      </c>
      <c r="E125" s="14" t="s">
        <v>241</v>
      </c>
      <c r="F125" s="44">
        <v>0</v>
      </c>
      <c r="G125" s="39">
        <v>150000</v>
      </c>
      <c r="H125" s="39">
        <v>0</v>
      </c>
      <c r="I125" s="39">
        <v>0</v>
      </c>
      <c r="J125" s="71">
        <f t="shared" si="5"/>
        <v>150000</v>
      </c>
    </row>
    <row r="126" spans="1:10" ht="12" customHeight="1" x14ac:dyDescent="0.3">
      <c r="A126" s="24"/>
      <c r="B126" s="17"/>
      <c r="C126" s="17"/>
      <c r="D126" s="31" t="s">
        <v>186</v>
      </c>
      <c r="E126" s="14" t="s">
        <v>242</v>
      </c>
      <c r="F126" s="44">
        <v>0</v>
      </c>
      <c r="G126" s="39">
        <v>15000</v>
      </c>
      <c r="H126" s="39">
        <v>0</v>
      </c>
      <c r="I126" s="39">
        <v>0</v>
      </c>
      <c r="J126" s="71">
        <f t="shared" si="5"/>
        <v>15000</v>
      </c>
    </row>
    <row r="127" spans="1:10" ht="12" customHeight="1" x14ac:dyDescent="0.3">
      <c r="A127" s="24"/>
      <c r="B127" s="17"/>
      <c r="C127" s="17"/>
      <c r="D127" s="31" t="s">
        <v>187</v>
      </c>
      <c r="E127" s="14" t="s">
        <v>243</v>
      </c>
      <c r="F127" s="44">
        <v>0</v>
      </c>
      <c r="G127" s="39">
        <v>120000</v>
      </c>
      <c r="H127" s="39">
        <v>0</v>
      </c>
      <c r="I127" s="39">
        <v>0</v>
      </c>
      <c r="J127" s="71">
        <f t="shared" si="5"/>
        <v>120000</v>
      </c>
    </row>
    <row r="128" spans="1:10" ht="12" customHeight="1" x14ac:dyDescent="0.3">
      <c r="A128" s="24"/>
      <c r="B128" s="17"/>
      <c r="C128" s="17"/>
      <c r="D128" s="31" t="s">
        <v>188</v>
      </c>
      <c r="E128" s="14" t="s">
        <v>245</v>
      </c>
      <c r="F128" s="44">
        <v>0</v>
      </c>
      <c r="G128" s="39">
        <v>15000</v>
      </c>
      <c r="H128" s="39">
        <v>0</v>
      </c>
      <c r="I128" s="39">
        <v>0</v>
      </c>
      <c r="J128" s="71">
        <f t="shared" si="5"/>
        <v>15000</v>
      </c>
    </row>
    <row r="129" spans="1:12" ht="12" customHeight="1" x14ac:dyDescent="0.3">
      <c r="A129" s="32"/>
      <c r="B129" s="33" t="s">
        <v>122</v>
      </c>
      <c r="C129" s="33"/>
      <c r="D129" s="33"/>
      <c r="E129" s="67"/>
      <c r="F129" s="50">
        <f>SUM(F44:F128)</f>
        <v>17257275.25</v>
      </c>
      <c r="G129" s="54">
        <f>SUM(G45:G128)</f>
        <v>1994800</v>
      </c>
      <c r="H129" s="54">
        <f>SUM(H45:H128)</f>
        <v>1407600</v>
      </c>
      <c r="I129" s="38">
        <v>0</v>
      </c>
      <c r="J129" s="54">
        <f>SUM(J45:J128)</f>
        <v>20659675.25</v>
      </c>
    </row>
    <row r="130" spans="1:12" ht="12" customHeight="1" x14ac:dyDescent="0.3">
      <c r="A130" s="21"/>
      <c r="B130" s="21"/>
      <c r="C130" s="21"/>
      <c r="D130" s="21"/>
      <c r="E130" s="66"/>
      <c r="F130" s="61"/>
      <c r="G130" s="57"/>
      <c r="H130" s="57"/>
      <c r="I130" s="58"/>
      <c r="J130" s="57"/>
    </row>
    <row r="131" spans="1:12" ht="12" customHeight="1" x14ac:dyDescent="0.3">
      <c r="A131" s="21"/>
      <c r="B131" s="21"/>
      <c r="C131" s="21"/>
      <c r="D131" s="21"/>
      <c r="E131" s="66"/>
      <c r="F131" s="61"/>
      <c r="G131" s="61"/>
      <c r="H131" s="61"/>
      <c r="I131" s="42"/>
      <c r="J131" s="81" t="s">
        <v>159</v>
      </c>
    </row>
    <row r="132" spans="1:12" ht="12" customHeight="1" x14ac:dyDescent="0.3">
      <c r="A132" s="6"/>
      <c r="B132" s="4"/>
      <c r="C132" s="4"/>
      <c r="D132" s="99" t="s">
        <v>3</v>
      </c>
      <c r="E132" s="95" t="s">
        <v>2</v>
      </c>
      <c r="F132" s="1" t="s">
        <v>0</v>
      </c>
      <c r="G132" s="95" t="s">
        <v>4</v>
      </c>
      <c r="H132" s="101" t="s">
        <v>5</v>
      </c>
      <c r="I132" s="95" t="s">
        <v>6</v>
      </c>
      <c r="J132" s="95" t="s">
        <v>7</v>
      </c>
    </row>
    <row r="133" spans="1:12" ht="12" customHeight="1" x14ac:dyDescent="0.3">
      <c r="A133" s="7"/>
      <c r="B133" s="8"/>
      <c r="C133" s="8"/>
      <c r="D133" s="100"/>
      <c r="E133" s="96"/>
      <c r="F133" s="2" t="s">
        <v>1</v>
      </c>
      <c r="G133" s="96"/>
      <c r="H133" s="102"/>
      <c r="I133" s="96"/>
      <c r="J133" s="96"/>
    </row>
    <row r="134" spans="1:12" ht="14.1" customHeight="1" x14ac:dyDescent="0.3">
      <c r="A134" s="22" t="s">
        <v>123</v>
      </c>
      <c r="B134" s="23"/>
      <c r="C134" s="23"/>
      <c r="D134" s="23"/>
      <c r="E134" s="82"/>
      <c r="F134" s="38"/>
      <c r="G134" s="38"/>
      <c r="H134" s="38"/>
      <c r="I134" s="38"/>
      <c r="J134" s="38"/>
    </row>
    <row r="135" spans="1:12" ht="14.1" customHeight="1" x14ac:dyDescent="0.3">
      <c r="A135" s="24"/>
      <c r="B135" s="25" t="s">
        <v>265</v>
      </c>
      <c r="C135" s="15"/>
      <c r="D135" s="15"/>
      <c r="E135" s="14" t="s">
        <v>124</v>
      </c>
      <c r="F135" s="39"/>
      <c r="G135" s="39"/>
      <c r="H135" s="39"/>
      <c r="I135" s="39"/>
      <c r="J135" s="39"/>
    </row>
    <row r="136" spans="1:12" ht="14.1" customHeight="1" x14ac:dyDescent="0.3">
      <c r="A136" s="24"/>
      <c r="B136" s="26"/>
      <c r="C136" s="17" t="s">
        <v>125</v>
      </c>
      <c r="E136" s="48" t="s">
        <v>126</v>
      </c>
      <c r="F136" s="47"/>
      <c r="G136" s="39"/>
      <c r="H136" s="39"/>
      <c r="I136" s="39"/>
      <c r="J136" s="39"/>
    </row>
    <row r="137" spans="1:12" ht="14.1" customHeight="1" x14ac:dyDescent="0.3">
      <c r="A137" s="24"/>
      <c r="B137" s="26"/>
      <c r="C137" s="26"/>
      <c r="D137" s="31" t="s">
        <v>266</v>
      </c>
      <c r="E137" s="14" t="s">
        <v>247</v>
      </c>
      <c r="F137" s="47">
        <v>200000</v>
      </c>
      <c r="G137" s="39">
        <v>30000</v>
      </c>
      <c r="H137" s="39">
        <v>0</v>
      </c>
      <c r="I137" s="39">
        <v>0</v>
      </c>
      <c r="J137" s="71">
        <f t="shared" ref="J137:J147" si="6">SUM(F137:I137)</f>
        <v>230000</v>
      </c>
      <c r="K137" s="91"/>
      <c r="L137" s="8"/>
    </row>
    <row r="138" spans="1:12" ht="14.1" customHeight="1" x14ac:dyDescent="0.3">
      <c r="A138" s="24"/>
      <c r="B138" s="26"/>
      <c r="C138" s="26"/>
      <c r="D138" s="31" t="s">
        <v>195</v>
      </c>
      <c r="E138" s="14" t="s">
        <v>248</v>
      </c>
      <c r="F138" s="47">
        <v>30000</v>
      </c>
      <c r="G138" s="39">
        <v>0</v>
      </c>
      <c r="H138" s="39">
        <v>0</v>
      </c>
      <c r="I138" s="39">
        <v>0</v>
      </c>
      <c r="J138" s="71">
        <f t="shared" si="6"/>
        <v>30000</v>
      </c>
      <c r="K138" s="91"/>
      <c r="L138" s="8"/>
    </row>
    <row r="139" spans="1:12" ht="14.1" customHeight="1" x14ac:dyDescent="0.3">
      <c r="A139" s="24"/>
      <c r="B139" s="26"/>
      <c r="C139" s="26"/>
      <c r="D139" s="31" t="s">
        <v>267</v>
      </c>
      <c r="E139" s="14" t="s">
        <v>249</v>
      </c>
      <c r="F139" s="47">
        <v>25000</v>
      </c>
      <c r="G139" s="39">
        <v>0</v>
      </c>
      <c r="H139" s="39">
        <v>0</v>
      </c>
      <c r="I139" s="39">
        <v>0</v>
      </c>
      <c r="J139" s="71">
        <f t="shared" si="6"/>
        <v>25000</v>
      </c>
      <c r="K139" s="91"/>
      <c r="L139" s="8"/>
    </row>
    <row r="140" spans="1:12" ht="14.1" customHeight="1" x14ac:dyDescent="0.3">
      <c r="A140" s="24"/>
      <c r="B140" s="26"/>
      <c r="C140" s="26"/>
      <c r="D140" s="31" t="s">
        <v>197</v>
      </c>
      <c r="E140" s="14" t="s">
        <v>250</v>
      </c>
      <c r="F140" s="47">
        <v>35000</v>
      </c>
      <c r="G140" s="39">
        <v>0</v>
      </c>
      <c r="H140" s="39">
        <v>0</v>
      </c>
      <c r="I140" s="39">
        <v>0</v>
      </c>
      <c r="J140" s="71">
        <f t="shared" si="6"/>
        <v>35000</v>
      </c>
      <c r="K140" s="91"/>
      <c r="L140" s="8"/>
    </row>
    <row r="141" spans="1:12" ht="14.1" customHeight="1" x14ac:dyDescent="0.3">
      <c r="A141" s="24"/>
      <c r="B141" s="26"/>
      <c r="C141" s="26"/>
      <c r="D141" s="31" t="s">
        <v>198</v>
      </c>
      <c r="E141" s="14" t="s">
        <v>271</v>
      </c>
      <c r="F141" s="47">
        <v>10000</v>
      </c>
      <c r="G141" s="39">
        <v>0</v>
      </c>
      <c r="H141" s="39">
        <v>0</v>
      </c>
      <c r="I141" s="39">
        <v>0</v>
      </c>
      <c r="J141" s="71">
        <f t="shared" si="6"/>
        <v>10000</v>
      </c>
      <c r="K141" s="93"/>
    </row>
    <row r="142" spans="1:12" ht="14.1" customHeight="1" x14ac:dyDescent="0.3">
      <c r="A142" s="24"/>
      <c r="B142" s="26"/>
      <c r="C142" s="26"/>
      <c r="D142" s="31" t="s">
        <v>189</v>
      </c>
      <c r="E142" s="14" t="s">
        <v>272</v>
      </c>
      <c r="F142" s="47">
        <v>29000</v>
      </c>
      <c r="G142" s="39">
        <v>0</v>
      </c>
      <c r="H142" s="39">
        <v>0</v>
      </c>
      <c r="I142" s="39">
        <v>0</v>
      </c>
      <c r="J142" s="71">
        <f t="shared" si="6"/>
        <v>29000</v>
      </c>
      <c r="K142" s="93"/>
    </row>
    <row r="143" spans="1:12" ht="14.1" customHeight="1" x14ac:dyDescent="0.3">
      <c r="A143" s="24"/>
      <c r="B143" s="26"/>
      <c r="C143" s="26"/>
      <c r="D143" s="31" t="s">
        <v>268</v>
      </c>
      <c r="E143" s="14" t="s">
        <v>273</v>
      </c>
      <c r="F143" s="47">
        <v>30000</v>
      </c>
      <c r="G143" s="39">
        <v>0</v>
      </c>
      <c r="H143" s="39">
        <v>0</v>
      </c>
      <c r="I143" s="39">
        <v>0</v>
      </c>
      <c r="J143" s="71">
        <f t="shared" si="6"/>
        <v>30000</v>
      </c>
      <c r="K143" s="93"/>
    </row>
    <row r="144" spans="1:12" ht="14.1" customHeight="1" x14ac:dyDescent="0.3">
      <c r="A144" s="24"/>
      <c r="B144" s="26"/>
      <c r="C144" s="26"/>
      <c r="D144" s="31" t="s">
        <v>191</v>
      </c>
      <c r="E144" s="14" t="s">
        <v>274</v>
      </c>
      <c r="F144" s="47">
        <v>0</v>
      </c>
      <c r="G144" s="39">
        <v>25000</v>
      </c>
      <c r="H144" s="39">
        <v>0</v>
      </c>
      <c r="I144" s="39">
        <v>0</v>
      </c>
      <c r="J144" s="71">
        <f t="shared" si="6"/>
        <v>25000</v>
      </c>
      <c r="K144" s="93"/>
    </row>
    <row r="145" spans="1:11" ht="14.1" customHeight="1" x14ac:dyDescent="0.3">
      <c r="A145" s="24"/>
      <c r="B145" s="26"/>
      <c r="C145" s="26"/>
      <c r="D145" s="31" t="s">
        <v>202</v>
      </c>
      <c r="E145" s="14" t="s">
        <v>275</v>
      </c>
      <c r="F145" s="47">
        <v>0</v>
      </c>
      <c r="G145" s="39">
        <v>0</v>
      </c>
      <c r="H145" s="39">
        <v>15000</v>
      </c>
      <c r="I145" s="39">
        <v>0</v>
      </c>
      <c r="J145" s="71">
        <f t="shared" si="6"/>
        <v>15000</v>
      </c>
      <c r="K145" s="93"/>
    </row>
    <row r="146" spans="1:11" ht="14.1" customHeight="1" x14ac:dyDescent="0.3">
      <c r="A146" s="24"/>
      <c r="B146" s="26"/>
      <c r="C146" s="26"/>
      <c r="D146" s="31" t="s">
        <v>269</v>
      </c>
      <c r="E146" s="14" t="s">
        <v>276</v>
      </c>
      <c r="F146" s="47">
        <v>20000</v>
      </c>
      <c r="G146" s="39">
        <v>0</v>
      </c>
      <c r="H146" s="39">
        <v>10000</v>
      </c>
      <c r="I146" s="39">
        <v>0</v>
      </c>
      <c r="J146" s="71">
        <f t="shared" si="6"/>
        <v>30000</v>
      </c>
      <c r="K146" s="93"/>
    </row>
    <row r="147" spans="1:11" ht="14.1" customHeight="1" x14ac:dyDescent="0.3">
      <c r="A147" s="24"/>
      <c r="B147" s="26"/>
      <c r="C147" s="26"/>
      <c r="D147" s="31" t="s">
        <v>196</v>
      </c>
      <c r="E147" s="14" t="s">
        <v>277</v>
      </c>
      <c r="F147" s="47">
        <v>25000</v>
      </c>
      <c r="G147" s="39">
        <v>0</v>
      </c>
      <c r="H147" s="39">
        <v>0</v>
      </c>
      <c r="I147" s="39">
        <v>0</v>
      </c>
      <c r="J147" s="71">
        <f t="shared" si="6"/>
        <v>25000</v>
      </c>
      <c r="K147" s="93"/>
    </row>
    <row r="148" spans="1:11" ht="14.1" customHeight="1" x14ac:dyDescent="0.3">
      <c r="A148" s="24"/>
      <c r="B148" s="26"/>
      <c r="C148" s="94" t="s">
        <v>127</v>
      </c>
      <c r="E148" s="48" t="s">
        <v>128</v>
      </c>
      <c r="F148" s="47"/>
      <c r="G148" s="39"/>
      <c r="H148" s="39"/>
      <c r="I148" s="39"/>
      <c r="J148" s="71"/>
    </row>
    <row r="149" spans="1:11" ht="14.1" customHeight="1" x14ac:dyDescent="0.3">
      <c r="A149" s="24"/>
      <c r="B149" s="26"/>
      <c r="C149" s="26"/>
      <c r="D149" s="30" t="s">
        <v>192</v>
      </c>
      <c r="E149" s="14" t="s">
        <v>251</v>
      </c>
      <c r="F149" s="47">
        <v>210000</v>
      </c>
      <c r="G149" s="39">
        <v>40000</v>
      </c>
      <c r="H149" s="39">
        <v>0</v>
      </c>
      <c r="I149" s="39">
        <v>0</v>
      </c>
      <c r="J149" s="71">
        <f t="shared" ref="J149:J154" si="7">SUM(F149:I149)</f>
        <v>250000</v>
      </c>
      <c r="K149" s="91"/>
    </row>
    <row r="150" spans="1:11" ht="14.1" customHeight="1" x14ac:dyDescent="0.3">
      <c r="A150" s="24"/>
      <c r="B150" s="26"/>
      <c r="C150" s="26"/>
      <c r="D150" s="25" t="s">
        <v>193</v>
      </c>
      <c r="E150" s="14" t="s">
        <v>252</v>
      </c>
      <c r="F150" s="47">
        <v>90000</v>
      </c>
      <c r="G150" s="39">
        <v>0</v>
      </c>
      <c r="H150" s="39">
        <v>0</v>
      </c>
      <c r="I150" s="39">
        <v>0</v>
      </c>
      <c r="J150" s="71">
        <f t="shared" si="7"/>
        <v>90000</v>
      </c>
      <c r="K150" s="91"/>
    </row>
    <row r="151" spans="1:11" ht="14.1" customHeight="1" x14ac:dyDescent="0.3">
      <c r="A151" s="24"/>
      <c r="B151" s="26"/>
      <c r="C151" s="26"/>
      <c r="D151" s="31" t="s">
        <v>270</v>
      </c>
      <c r="E151" s="14" t="s">
        <v>253</v>
      </c>
      <c r="F151" s="47">
        <v>27000</v>
      </c>
      <c r="G151" s="39">
        <v>0</v>
      </c>
      <c r="H151" s="39">
        <v>0</v>
      </c>
      <c r="I151" s="39">
        <v>0</v>
      </c>
      <c r="J151" s="71">
        <f t="shared" si="7"/>
        <v>27000</v>
      </c>
      <c r="K151" s="91"/>
    </row>
    <row r="152" spans="1:11" ht="14.1" customHeight="1" x14ac:dyDescent="0.3">
      <c r="A152" s="24"/>
      <c r="B152" s="26"/>
      <c r="C152" s="26"/>
      <c r="D152" s="31" t="s">
        <v>190</v>
      </c>
      <c r="E152" s="14" t="s">
        <v>254</v>
      </c>
      <c r="F152" s="47">
        <v>20000</v>
      </c>
      <c r="G152" s="39">
        <v>0</v>
      </c>
      <c r="H152" s="39">
        <v>0</v>
      </c>
      <c r="I152" s="39">
        <v>0</v>
      </c>
      <c r="J152" s="71">
        <f t="shared" si="7"/>
        <v>20000</v>
      </c>
      <c r="K152" s="91"/>
    </row>
    <row r="153" spans="1:11" ht="14.1" customHeight="1" x14ac:dyDescent="0.3">
      <c r="A153" s="24"/>
      <c r="B153" s="26"/>
      <c r="C153" s="25" t="s">
        <v>129</v>
      </c>
      <c r="E153" s="48" t="s">
        <v>130</v>
      </c>
      <c r="F153" s="47">
        <v>200000</v>
      </c>
      <c r="G153" s="39">
        <v>0</v>
      </c>
      <c r="H153" s="39">
        <v>0</v>
      </c>
      <c r="I153" s="39">
        <v>0</v>
      </c>
      <c r="J153" s="71">
        <f t="shared" si="7"/>
        <v>200000</v>
      </c>
      <c r="K153" s="91"/>
    </row>
    <row r="154" spans="1:11" ht="14.1" customHeight="1" x14ac:dyDescent="0.3">
      <c r="A154" s="24"/>
      <c r="B154" s="26"/>
      <c r="C154" s="26"/>
      <c r="D154" s="31" t="s">
        <v>194</v>
      </c>
      <c r="E154" s="14" t="s">
        <v>255</v>
      </c>
      <c r="F154" s="47">
        <v>40000</v>
      </c>
      <c r="G154" s="39">
        <v>0</v>
      </c>
      <c r="H154" s="39">
        <v>0</v>
      </c>
      <c r="I154" s="39">
        <v>0</v>
      </c>
      <c r="J154" s="71">
        <f t="shared" si="7"/>
        <v>40000</v>
      </c>
      <c r="K154" s="91"/>
    </row>
    <row r="155" spans="1:11" ht="14.1" customHeight="1" x14ac:dyDescent="0.3">
      <c r="A155" s="24"/>
      <c r="B155" s="26"/>
      <c r="C155" t="s">
        <v>149</v>
      </c>
      <c r="E155" s="48" t="s">
        <v>150</v>
      </c>
      <c r="F155" s="47"/>
      <c r="G155" s="39"/>
      <c r="H155" s="39"/>
      <c r="I155" s="39"/>
      <c r="J155" s="71"/>
    </row>
    <row r="156" spans="1:11" ht="14.1" customHeight="1" x14ac:dyDescent="0.3">
      <c r="A156" s="24"/>
      <c r="B156" s="26"/>
      <c r="C156" s="26"/>
      <c r="D156" s="17" t="s">
        <v>199</v>
      </c>
      <c r="E156" s="14" t="s">
        <v>256</v>
      </c>
      <c r="F156" s="47">
        <v>0</v>
      </c>
      <c r="G156" s="39">
        <v>0</v>
      </c>
      <c r="H156" s="39">
        <v>15000</v>
      </c>
      <c r="I156" s="39">
        <v>0</v>
      </c>
      <c r="J156" s="71">
        <f>SUM(F156:I156)</f>
        <v>15000</v>
      </c>
      <c r="K156" s="91"/>
    </row>
    <row r="157" spans="1:11" ht="14.1" customHeight="1" x14ac:dyDescent="0.3">
      <c r="A157" s="24"/>
      <c r="B157" s="26"/>
      <c r="C157" s="26"/>
      <c r="D157" s="17" t="s">
        <v>200</v>
      </c>
      <c r="E157" s="14" t="s">
        <v>257</v>
      </c>
      <c r="F157" s="47">
        <v>0</v>
      </c>
      <c r="G157" s="39">
        <v>0</v>
      </c>
      <c r="H157" s="39">
        <v>35000</v>
      </c>
      <c r="I157" s="39">
        <v>0</v>
      </c>
      <c r="J157" s="71">
        <f>SUM(F157:I157)</f>
        <v>35000</v>
      </c>
      <c r="K157" s="91"/>
    </row>
    <row r="158" spans="1:11" ht="14.1" customHeight="1" x14ac:dyDescent="0.3">
      <c r="A158" s="24"/>
      <c r="B158" s="26"/>
      <c r="C158" s="26"/>
      <c r="D158" s="17" t="s">
        <v>201</v>
      </c>
      <c r="E158" s="14" t="s">
        <v>258</v>
      </c>
      <c r="F158" s="47">
        <v>0</v>
      </c>
      <c r="G158" s="39">
        <v>0</v>
      </c>
      <c r="H158" s="39">
        <v>30000</v>
      </c>
      <c r="I158" s="39">
        <v>0</v>
      </c>
      <c r="J158" s="71">
        <f>SUM(F158:I158)</f>
        <v>30000</v>
      </c>
      <c r="K158" s="91"/>
    </row>
    <row r="159" spans="1:11" ht="14.1" customHeight="1" x14ac:dyDescent="0.3">
      <c r="A159" s="24"/>
      <c r="B159" s="21" t="s">
        <v>131</v>
      </c>
      <c r="C159" s="21"/>
      <c r="D159" s="21"/>
      <c r="E159" s="34"/>
      <c r="F159" s="49">
        <f>SUM(F137:F154)</f>
        <v>991000</v>
      </c>
      <c r="G159" s="50">
        <f>SUM(G136:G158)</f>
        <v>95000</v>
      </c>
      <c r="H159" s="50">
        <f>SUM(H137:H158)</f>
        <v>105000</v>
      </c>
      <c r="I159" s="90">
        <v>0</v>
      </c>
      <c r="J159" s="50">
        <f>SUM(J137:J158)</f>
        <v>1191000</v>
      </c>
      <c r="K159" s="92"/>
    </row>
    <row r="160" spans="1:11" ht="12.9" customHeight="1" x14ac:dyDescent="0.3">
      <c r="A160" s="24"/>
      <c r="B160" s="21" t="s">
        <v>263</v>
      </c>
      <c r="C160" s="21"/>
      <c r="D160" s="21"/>
      <c r="E160" s="34"/>
      <c r="F160" s="72"/>
      <c r="G160" s="73"/>
      <c r="H160" s="73"/>
      <c r="I160" s="39"/>
      <c r="J160" s="73"/>
    </row>
    <row r="161" spans="1:11" ht="12.9" customHeight="1" x14ac:dyDescent="0.3">
      <c r="A161" s="24"/>
      <c r="B161" s="21"/>
      <c r="C161" s="21"/>
      <c r="D161" s="15" t="s">
        <v>203</v>
      </c>
      <c r="E161" s="34"/>
      <c r="F161" s="69">
        <v>0</v>
      </c>
      <c r="G161" s="70">
        <v>0</v>
      </c>
      <c r="H161" s="70">
        <v>0</v>
      </c>
      <c r="I161" s="39">
        <v>18082835.800000001</v>
      </c>
      <c r="J161" s="71">
        <v>18082835.800000001</v>
      </c>
    </row>
    <row r="162" spans="1:11" ht="12.9" customHeight="1" x14ac:dyDescent="0.3">
      <c r="A162" s="24"/>
      <c r="B162" s="21"/>
      <c r="C162" s="21"/>
      <c r="D162" s="15" t="s">
        <v>204</v>
      </c>
      <c r="E162" s="34"/>
      <c r="F162" s="69">
        <v>0</v>
      </c>
      <c r="G162" s="70">
        <v>0</v>
      </c>
      <c r="H162" s="70">
        <v>0</v>
      </c>
      <c r="I162" s="39">
        <v>4620708.95</v>
      </c>
      <c r="J162" s="71">
        <v>4620708.95</v>
      </c>
    </row>
    <row r="163" spans="1:11" ht="12.9" customHeight="1" x14ac:dyDescent="0.3">
      <c r="A163" s="24"/>
      <c r="B163" s="21"/>
      <c r="C163" s="21"/>
      <c r="D163" s="25" t="s">
        <v>264</v>
      </c>
      <c r="E163" s="34"/>
      <c r="F163" s="69">
        <v>0</v>
      </c>
      <c r="G163" s="70">
        <v>0</v>
      </c>
      <c r="H163" s="70">
        <v>0</v>
      </c>
      <c r="I163" s="39">
        <v>14000</v>
      </c>
      <c r="J163" s="71">
        <v>14000</v>
      </c>
    </row>
    <row r="164" spans="1:11" ht="12.9" customHeight="1" x14ac:dyDescent="0.3">
      <c r="A164" s="24"/>
      <c r="B164" s="21"/>
      <c r="C164" s="21"/>
      <c r="D164" s="15" t="s">
        <v>205</v>
      </c>
      <c r="E164" s="34"/>
      <c r="F164" s="69">
        <v>0</v>
      </c>
      <c r="G164" s="70">
        <v>0</v>
      </c>
      <c r="H164" s="70">
        <v>0</v>
      </c>
      <c r="I164" s="39">
        <v>6453476</v>
      </c>
      <c r="J164" s="71">
        <v>6453476</v>
      </c>
    </row>
    <row r="165" spans="1:11" ht="12.9" customHeight="1" x14ac:dyDescent="0.3">
      <c r="A165" s="24"/>
      <c r="B165" s="21"/>
      <c r="C165" s="21" t="s">
        <v>206</v>
      </c>
      <c r="D165" s="21"/>
      <c r="E165" s="34"/>
      <c r="F165" s="49">
        <f>SUM(F161:F164)</f>
        <v>0</v>
      </c>
      <c r="G165" s="50">
        <f>SUM(G161:G164)</f>
        <v>0</v>
      </c>
      <c r="H165" s="50">
        <f>SUM(H161:H164)</f>
        <v>0</v>
      </c>
      <c r="I165" s="50">
        <f>SUM(I161:I164)</f>
        <v>29171020.75</v>
      </c>
      <c r="J165" s="50">
        <f>SUM(J161:J164)</f>
        <v>29171020.75</v>
      </c>
    </row>
    <row r="166" spans="1:11" ht="14.1" customHeight="1" thickBot="1" x14ac:dyDescent="0.35">
      <c r="A166" s="32" t="s">
        <v>132</v>
      </c>
      <c r="B166" s="33"/>
      <c r="C166" s="33"/>
      <c r="D166" s="33"/>
      <c r="E166" s="37"/>
      <c r="F166" s="51">
        <f>SUM(F34,F129,F159)</f>
        <v>46012862.25</v>
      </c>
      <c r="G166" s="51">
        <f>SUM(G34,G129,G159)</f>
        <v>8754122</v>
      </c>
      <c r="H166" s="51">
        <f>SUM(H34,H129,H159)</f>
        <v>8476174</v>
      </c>
      <c r="I166" s="51">
        <f>SUM(I165)</f>
        <v>29171020.75</v>
      </c>
      <c r="J166" s="75">
        <f>SUM(F166:I166)</f>
        <v>92414179</v>
      </c>
      <c r="K166" s="74"/>
    </row>
    <row r="167" spans="1:11" ht="14.1" customHeight="1" thickTop="1" x14ac:dyDescent="0.3">
      <c r="A167" s="21"/>
      <c r="B167" s="17"/>
      <c r="C167" s="17"/>
      <c r="D167" s="20"/>
      <c r="E167" s="29"/>
      <c r="F167" s="41"/>
      <c r="G167" s="42"/>
      <c r="H167" s="42"/>
      <c r="I167" s="42"/>
    </row>
    <row r="168" spans="1:11" ht="14.1" customHeight="1" x14ac:dyDescent="0.3">
      <c r="D168" t="s">
        <v>8</v>
      </c>
      <c r="I168" t="s">
        <v>9</v>
      </c>
    </row>
    <row r="169" spans="1:11" ht="14.1" customHeight="1" x14ac:dyDescent="0.3"/>
    <row r="170" spans="1:11" ht="14.1" customHeight="1" x14ac:dyDescent="0.3"/>
    <row r="171" spans="1:11" ht="14.1" customHeight="1" x14ac:dyDescent="0.3">
      <c r="D171" s="52" t="s">
        <v>153</v>
      </c>
      <c r="E171" s="103" t="s">
        <v>154</v>
      </c>
      <c r="F171" s="103"/>
      <c r="G171" s="103"/>
      <c r="I171" s="52" t="s">
        <v>155</v>
      </c>
      <c r="J171" s="8"/>
    </row>
    <row r="172" spans="1:11" ht="14.1" customHeight="1" x14ac:dyDescent="0.3">
      <c r="D172" s="8" t="s">
        <v>207</v>
      </c>
      <c r="E172" s="104" t="s">
        <v>246</v>
      </c>
      <c r="F172" s="104"/>
      <c r="G172" s="104"/>
      <c r="I172" s="8" t="s">
        <v>208</v>
      </c>
      <c r="J172" s="8"/>
    </row>
  </sheetData>
  <mergeCells count="28">
    <mergeCell ref="J83:J84"/>
    <mergeCell ref="E171:G171"/>
    <mergeCell ref="E172:G172"/>
    <mergeCell ref="D83:D84"/>
    <mergeCell ref="E83:E84"/>
    <mergeCell ref="G83:G84"/>
    <mergeCell ref="H83:H84"/>
    <mergeCell ref="I83:I84"/>
    <mergeCell ref="D132:D133"/>
    <mergeCell ref="E132:E133"/>
    <mergeCell ref="G132:G133"/>
    <mergeCell ref="H132:H133"/>
    <mergeCell ref="I132:I133"/>
    <mergeCell ref="J132:J133"/>
    <mergeCell ref="J41:J42"/>
    <mergeCell ref="D41:D42"/>
    <mergeCell ref="E41:E42"/>
    <mergeCell ref="G41:G42"/>
    <mergeCell ref="H41:H42"/>
    <mergeCell ref="I41:I42"/>
    <mergeCell ref="I7:I8"/>
    <mergeCell ref="J7:J8"/>
    <mergeCell ref="D3:J3"/>
    <mergeCell ref="D4:J4"/>
    <mergeCell ref="E7:E8"/>
    <mergeCell ref="D7:D8"/>
    <mergeCell ref="G7:G8"/>
    <mergeCell ref="H7:H8"/>
  </mergeCells>
  <pageMargins left="1.1499999999999999" right="0.13" top="0.35" bottom="0.17" header="0.3" footer="0.1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2016-10-26T01:15:41Z</cp:lastPrinted>
  <dcterms:created xsi:type="dcterms:W3CDTF">2016-07-15T02:38:30Z</dcterms:created>
  <dcterms:modified xsi:type="dcterms:W3CDTF">2018-03-22T02:01:50Z</dcterms:modified>
</cp:coreProperties>
</file>