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04D6C4EC-2048-4F3D-A7CD-C86EB93130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 Proposed Appro. by Sector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G245" i="1" l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I229" i="1"/>
  <c r="J227" i="1"/>
  <c r="J226" i="1"/>
  <c r="J225" i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151" i="1"/>
  <c r="G75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H229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49" i="1"/>
  <c r="J49" i="1" s="1"/>
  <c r="F50" i="1"/>
  <c r="F51" i="1"/>
  <c r="F52" i="1"/>
  <c r="F53" i="1"/>
  <c r="F54" i="1"/>
  <c r="F55" i="1"/>
  <c r="F56" i="1"/>
  <c r="J56" i="1" s="1"/>
  <c r="F57" i="1"/>
  <c r="F58" i="1"/>
  <c r="F59" i="1"/>
  <c r="J59" i="1" s="1"/>
  <c r="F60" i="1"/>
  <c r="F61" i="1"/>
  <c r="F62" i="1"/>
  <c r="F63" i="1"/>
  <c r="F64" i="1"/>
  <c r="F65" i="1"/>
  <c r="F66" i="1"/>
  <c r="F67" i="1"/>
  <c r="F68" i="1"/>
  <c r="F69" i="1"/>
  <c r="J69" i="1" s="1"/>
  <c r="F70" i="1"/>
  <c r="F71" i="1"/>
  <c r="F72" i="1"/>
  <c r="F73" i="1"/>
  <c r="F74" i="1"/>
  <c r="J74" i="1" s="1"/>
  <c r="F76" i="1"/>
  <c r="J76" i="1" s="1"/>
  <c r="F77" i="1"/>
  <c r="J77" i="1" s="1"/>
  <c r="F78" i="1"/>
  <c r="F79" i="1"/>
  <c r="F80" i="1"/>
  <c r="F81" i="1"/>
  <c r="F82" i="1"/>
  <c r="F83" i="1"/>
  <c r="F84" i="1"/>
  <c r="F85" i="1"/>
  <c r="F86" i="1"/>
  <c r="F87" i="1"/>
  <c r="J228" i="1"/>
  <c r="J199" i="1"/>
  <c r="J260" i="1" l="1"/>
  <c r="J270" i="1"/>
  <c r="J245" i="1"/>
  <c r="J259" i="1"/>
  <c r="J269" i="1"/>
  <c r="J249" i="1"/>
  <c r="G229" i="1"/>
  <c r="F271" i="1"/>
  <c r="F229" i="1"/>
  <c r="J96" i="1"/>
  <c r="J80" i="1" l="1"/>
  <c r="J78" i="1"/>
  <c r="J268" i="1"/>
  <c r="J262" i="1"/>
  <c r="J257" i="1"/>
  <c r="J250" i="1"/>
  <c r="J253" i="1"/>
  <c r="I277" i="1"/>
  <c r="I278" i="1" s="1"/>
  <c r="H277" i="1"/>
  <c r="G277" i="1"/>
  <c r="F277" i="1"/>
  <c r="J276" i="1"/>
  <c r="J275" i="1"/>
  <c r="J274" i="1"/>
  <c r="J273" i="1"/>
  <c r="J267" i="1"/>
  <c r="J266" i="1"/>
  <c r="J265" i="1"/>
  <c r="J264" i="1"/>
  <c r="J263" i="1"/>
  <c r="J261" i="1"/>
  <c r="J258" i="1"/>
  <c r="J256" i="1"/>
  <c r="J255" i="1"/>
  <c r="J254" i="1"/>
  <c r="J252" i="1"/>
  <c r="J251" i="1"/>
  <c r="J248" i="1"/>
  <c r="J247" i="1"/>
  <c r="J246" i="1"/>
  <c r="J271" i="1" l="1"/>
  <c r="J277" i="1"/>
  <c r="J111" i="1" l="1"/>
  <c r="J107" i="1"/>
  <c r="J105" i="1"/>
  <c r="J104" i="1"/>
  <c r="J84" i="1"/>
  <c r="J72" i="1"/>
  <c r="J71" i="1"/>
  <c r="J64" i="1"/>
  <c r="J185" i="1"/>
  <c r="J180" i="1"/>
  <c r="J178" i="1"/>
  <c r="J177" i="1"/>
  <c r="J176" i="1"/>
  <c r="J175" i="1"/>
  <c r="J174" i="1"/>
  <c r="J173" i="1"/>
  <c r="J172" i="1"/>
  <c r="J171" i="1"/>
  <c r="J156" i="1"/>
  <c r="J155" i="1"/>
  <c r="J130" i="1"/>
  <c r="J184" i="1" l="1"/>
  <c r="J183" i="1"/>
  <c r="J161" i="1" l="1"/>
  <c r="J167" i="1"/>
  <c r="J153" i="1"/>
  <c r="J154" i="1"/>
  <c r="J152" i="1"/>
  <c r="J108" i="1"/>
  <c r="J70" i="1"/>
  <c r="J81" i="1"/>
  <c r="J79" i="1"/>
  <c r="J73" i="1"/>
  <c r="J82" i="1"/>
  <c r="J102" i="1"/>
  <c r="J103" i="1"/>
  <c r="J63" i="1"/>
  <c r="J65" i="1"/>
  <c r="J66" i="1"/>
  <c r="J67" i="1"/>
  <c r="J68" i="1"/>
  <c r="J62" i="1"/>
  <c r="J57" i="1"/>
  <c r="J60" i="1"/>
  <c r="J61" i="1"/>
  <c r="J50" i="1"/>
  <c r="J51" i="1"/>
  <c r="J52" i="1"/>
  <c r="J53" i="1"/>
  <c r="J54" i="1"/>
  <c r="J55" i="1"/>
  <c r="J169" i="1"/>
  <c r="J170" i="1"/>
  <c r="J168" i="1"/>
  <c r="J166" i="1"/>
  <c r="J157" i="1"/>
  <c r="J158" i="1"/>
  <c r="J159" i="1"/>
  <c r="J160" i="1"/>
  <c r="J162" i="1"/>
  <c r="J163" i="1"/>
  <c r="J164" i="1"/>
  <c r="J165" i="1"/>
  <c r="J106" i="1"/>
  <c r="J118" i="1"/>
  <c r="H36" i="1"/>
  <c r="H278" i="1" s="1"/>
  <c r="G36" i="1"/>
  <c r="G278" i="1" s="1"/>
  <c r="F36" i="1"/>
  <c r="F278" i="1" s="1"/>
  <c r="J26" i="1"/>
  <c r="J27" i="1"/>
  <c r="J20" i="1"/>
  <c r="J13" i="1"/>
  <c r="J278" i="1" l="1"/>
  <c r="J83" i="1"/>
  <c r="J85" i="1"/>
  <c r="J86" i="1"/>
  <c r="J87" i="1"/>
  <c r="J97" i="1"/>
  <c r="J98" i="1"/>
  <c r="J99" i="1"/>
  <c r="J100" i="1"/>
  <c r="J101" i="1"/>
  <c r="J126" i="1"/>
  <c r="J117" i="1"/>
  <c r="J75" i="1"/>
  <c r="J151" i="1"/>
  <c r="J150" i="1"/>
  <c r="K87" i="1" l="1"/>
  <c r="J141" i="1"/>
  <c r="J140" i="1"/>
  <c r="J139" i="1"/>
  <c r="J138" i="1"/>
  <c r="J137" i="1"/>
  <c r="J136" i="1"/>
  <c r="J134" i="1"/>
  <c r="J133" i="1"/>
  <c r="J132" i="1"/>
  <c r="J131" i="1"/>
  <c r="J128" i="1"/>
  <c r="J127" i="1"/>
  <c r="J125" i="1"/>
  <c r="J124" i="1"/>
  <c r="J119" i="1"/>
  <c r="J123" i="1"/>
  <c r="J122" i="1"/>
  <c r="J121" i="1"/>
  <c r="J120" i="1"/>
  <c r="J116" i="1"/>
  <c r="J115" i="1"/>
  <c r="J114" i="1"/>
  <c r="J113" i="1"/>
  <c r="J110" i="1"/>
  <c r="J109" i="1"/>
  <c r="J112" i="1" l="1"/>
  <c r="J15" i="1"/>
  <c r="J16" i="1"/>
  <c r="J17" i="1"/>
  <c r="J18" i="1"/>
  <c r="J19" i="1"/>
  <c r="J21" i="1"/>
  <c r="J22" i="1"/>
  <c r="J23" i="1"/>
  <c r="J24" i="1"/>
  <c r="J25" i="1"/>
  <c r="J29" i="1"/>
  <c r="J30" i="1"/>
  <c r="J31" i="1"/>
  <c r="J32" i="1"/>
  <c r="J33" i="1"/>
  <c r="J34" i="1"/>
  <c r="J35" i="1"/>
  <c r="J179" i="1"/>
  <c r="J36" i="1" l="1"/>
  <c r="J181" i="1"/>
  <c r="J182" i="1"/>
  <c r="J135" i="1" l="1"/>
  <c r="K141" i="1" l="1"/>
  <c r="J229" i="1"/>
</calcChain>
</file>

<file path=xl/sharedStrings.xml><?xml version="1.0" encoding="utf-8"?>
<sst xmlns="http://schemas.openxmlformats.org/spreadsheetml/2006/main" count="484" uniqueCount="429">
  <si>
    <t>General Public</t>
  </si>
  <si>
    <t>Services</t>
  </si>
  <si>
    <t>Account Code</t>
  </si>
  <si>
    <t>Particulars</t>
  </si>
  <si>
    <t>Social Services</t>
  </si>
  <si>
    <t>Economic Services</t>
  </si>
  <si>
    <t>Other Service</t>
  </si>
  <si>
    <t>Total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</si>
  <si>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</si>
  <si>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</si>
  <si>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</si>
  <si>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</si>
  <si>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</si>
  <si>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</si>
  <si>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</si>
  <si>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</si>
  <si>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</si>
  <si>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</si>
  <si>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</si>
  <si>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</si>
  <si>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</si>
  <si>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</si>
  <si>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</si>
  <si>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</si>
  <si>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</si>
  <si>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</si>
  <si>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</si>
  <si>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</si>
  <si>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</si>
  <si>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Year End Bonus</t>
  </si>
  <si>
    <t>5-01-02-140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</si>
  <si>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</si>
  <si>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</si>
  <si>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</si>
  <si>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</si>
  <si>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</si>
  <si>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</si>
  <si>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</si>
  <si>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</si>
  <si>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</si>
  <si>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</si>
  <si>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</si>
  <si>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</si>
  <si>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</si>
  <si>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</si>
  <si>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>TOTAL - PS</t>
  </si>
  <si>
    <t>Traveling Expenses</t>
  </si>
  <si>
    <t>5-02-01</t>
  </si>
  <si>
    <t>5-02-01-010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</si>
  <si>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</si>
  <si>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</si>
  <si>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</si>
  <si>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</si>
  <si>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</si>
  <si>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5-02-02</t>
  </si>
  <si>
    <t>Training Expenses</t>
  </si>
  <si>
    <t>5-02-02-010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</si>
  <si>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</si>
  <si>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</si>
  <si>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</si>
  <si>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</si>
  <si>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</si>
  <si>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</si>
  <si>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5-02-03-090</t>
  </si>
  <si>
    <t>Utility Expenses</t>
  </si>
  <si>
    <t>5-02-04</t>
  </si>
  <si>
    <t>Electricity Expenses</t>
  </si>
  <si>
    <t>Communications Expenses</t>
  </si>
  <si>
    <t>5-02-05</t>
  </si>
  <si>
    <t>Telephone Expenses</t>
  </si>
  <si>
    <t>5-02-05-030</t>
  </si>
  <si>
    <t>Confidential, Intelligence and Extraordinary Expenses</t>
  </si>
  <si>
    <t>5-02-10</t>
  </si>
  <si>
    <t>Confidential Expenses</t>
  </si>
  <si>
    <t>General Services</t>
  </si>
  <si>
    <t>5-02-12</t>
  </si>
  <si>
    <t>Janitorial Services</t>
  </si>
  <si>
    <t>Security Services</t>
  </si>
  <si>
    <t>Other General Services</t>
  </si>
  <si>
    <t>Repairs and Maintenance</t>
  </si>
  <si>
    <t>5-02-13</t>
  </si>
  <si>
    <t>R/M - Machinery and Equipment (Office Equipment)</t>
  </si>
  <si>
    <t>5-02-13-050</t>
  </si>
  <si>
    <t>R/M - Transportation Equipment</t>
  </si>
  <si>
    <t>5-02-13-060</t>
  </si>
  <si>
    <t>Taxes, Insurance Premiums and Other Fees</t>
  </si>
  <si>
    <t>5-02-16</t>
  </si>
  <si>
    <t>Taxes, Duties and Licenses (Renewal of License - firearms)</t>
  </si>
  <si>
    <t>5-02-16-010</t>
  </si>
  <si>
    <t>Insurance Expenses</t>
  </si>
  <si>
    <t>5-02-16-030</t>
  </si>
  <si>
    <t>Other Maintenance and Operating Expenses</t>
  </si>
  <si>
    <t>5-02-99</t>
  </si>
  <si>
    <t>Advertising Expenses</t>
  </si>
  <si>
    <t>5-02-99-010</t>
  </si>
  <si>
    <t>Representation Expenses</t>
  </si>
  <si>
    <t>5-02-99-030</t>
  </si>
  <si>
    <t>Transportation and Delivery Expenses</t>
  </si>
  <si>
    <t>5-02-99-040</t>
  </si>
  <si>
    <t>Membership Dues and Contributions to Organizations</t>
  </si>
  <si>
    <t>5-02-99-060</t>
  </si>
  <si>
    <t>Subscription Expenses - Library</t>
  </si>
  <si>
    <t>5-02-99-070</t>
  </si>
  <si>
    <t>Donations</t>
  </si>
  <si>
    <t>5-02-99-080</t>
  </si>
  <si>
    <t>5-02-99-990</t>
  </si>
  <si>
    <t>Information and Communication Technology Equipment</t>
  </si>
  <si>
    <t>1-07-05-030</t>
  </si>
  <si>
    <t>Furniture and Fixtures</t>
  </si>
  <si>
    <t>1-07-07-010</t>
  </si>
  <si>
    <t>TOTAL - Capital Outlay</t>
  </si>
  <si>
    <t>Total Appropriations</t>
  </si>
  <si>
    <t>Traveling Expenses - Collector</t>
  </si>
  <si>
    <t xml:space="preserve">Fuel, Oil and Lubricants Expenses </t>
  </si>
  <si>
    <t>Postage and Deliveries</t>
  </si>
  <si>
    <t>Accountable Forms Expenses</t>
  </si>
  <si>
    <t>5-02-03-020</t>
  </si>
  <si>
    <t>Fidelity Bond Premiums</t>
  </si>
  <si>
    <t>5-02-16-020</t>
  </si>
  <si>
    <t>Financial Assistance/Subsidy</t>
  </si>
  <si>
    <t>5-02-14-990</t>
  </si>
  <si>
    <t>5-01-02-130</t>
  </si>
  <si>
    <t>Mid-Year Bonus</t>
  </si>
  <si>
    <t>SPES Wages</t>
  </si>
  <si>
    <t>Jobs Fair</t>
  </si>
  <si>
    <t>OSCA</t>
  </si>
  <si>
    <t>Other MOOE</t>
  </si>
  <si>
    <t>Conduct of Information Caravan</t>
  </si>
  <si>
    <t>Celebration of Araw ng Kalawit</t>
  </si>
  <si>
    <t>Maintenance of Tourism St. Lights</t>
  </si>
  <si>
    <t>Celebration of SAULOG</t>
  </si>
  <si>
    <t>MDC</t>
  </si>
  <si>
    <t>Laptop</t>
  </si>
  <si>
    <t>20% Development Fund</t>
  </si>
  <si>
    <t>5% LDRRMF</t>
  </si>
  <si>
    <t>Terminal Leave Pay/Retirement</t>
  </si>
  <si>
    <t>Total SPA</t>
  </si>
  <si>
    <t>5-02-01-010-1</t>
  </si>
  <si>
    <t>5-02-01-010-2</t>
  </si>
  <si>
    <t>5-02-01-010-3</t>
  </si>
  <si>
    <t>5-02-01-010-4</t>
  </si>
  <si>
    <t>5-02-01-010-5</t>
  </si>
  <si>
    <t>5-02-02-010-1</t>
  </si>
  <si>
    <t>5-02-02-010-2</t>
  </si>
  <si>
    <t>5-02-02-010-3</t>
  </si>
  <si>
    <t>5-02-02-010-4</t>
  </si>
  <si>
    <t>5-02-99-080-1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</si>
  <si>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</si>
  <si>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</si>
  <si>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</si>
  <si>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</si>
  <si>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</si>
  <si>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</si>
  <si>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</si>
  <si>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</si>
  <si>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</si>
  <si>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5-02-99-990-11</t>
  </si>
  <si>
    <t>5-02-99-990-13</t>
  </si>
  <si>
    <t>5-02-99-990-15</t>
  </si>
  <si>
    <t>5-02-99-990-17</t>
  </si>
  <si>
    <t>5-02-99-990-18</t>
  </si>
  <si>
    <t>5-02-99-990-19</t>
  </si>
  <si>
    <t>5-02-99-990-20</t>
  </si>
  <si>
    <t>5-02-99-990-12</t>
  </si>
  <si>
    <t>5-02-99-990-21</t>
  </si>
  <si>
    <t>1-07-05-030-1</t>
  </si>
  <si>
    <t>1-07-05-030-2</t>
  </si>
  <si>
    <t>1-07-05-030-3</t>
  </si>
  <si>
    <t>1-07-05-030-4</t>
  </si>
  <si>
    <t>1-07-07-010-1</t>
  </si>
  <si>
    <t>5-02-13-060-1</t>
  </si>
  <si>
    <t>Financial Aid to Barangay</t>
  </si>
  <si>
    <t xml:space="preserve"> </t>
  </si>
  <si>
    <t>1. Personal Services</t>
  </si>
  <si>
    <t>4. Special Purpose Appropriations(SPA)</t>
  </si>
  <si>
    <t>Printer</t>
  </si>
  <si>
    <t>1-07-05-030-5</t>
  </si>
  <si>
    <t>1-07-05-030-6</t>
  </si>
  <si>
    <t>Office Supplies Expenses - BAC</t>
  </si>
  <si>
    <t>SPES Orientation</t>
  </si>
  <si>
    <t>Career Advocacy</t>
  </si>
  <si>
    <t>Health Board</t>
  </si>
  <si>
    <t>5-02-99-990-22</t>
  </si>
  <si>
    <t>5-02-99-990-23</t>
  </si>
  <si>
    <t>5-02-99-990-24</t>
  </si>
  <si>
    <t>5-02-99-990-26</t>
  </si>
  <si>
    <t>5-02-99-990-27</t>
  </si>
  <si>
    <t>5-02-99-990-28</t>
  </si>
  <si>
    <t>5-02-01-010-6</t>
  </si>
  <si>
    <t>5-02-03-020-1</t>
  </si>
  <si>
    <t>1-07-07-010-2</t>
  </si>
  <si>
    <t>5-02-05-010</t>
  </si>
  <si>
    <t>5-02-99-020</t>
  </si>
  <si>
    <t>Celebration of CSC Day</t>
  </si>
  <si>
    <t>R/M - Building / Structures (Public Building)</t>
  </si>
  <si>
    <t>R/M - Machinery &amp; Equipment (Const. &amp; Heavy Equipment</t>
  </si>
  <si>
    <t>R/M - Transportation Equipment (Patrol Car)</t>
  </si>
  <si>
    <t xml:space="preserve">Subsidies - Others-MAFC </t>
  </si>
  <si>
    <t>Printing and Publication Expenses</t>
  </si>
  <si>
    <t>Donations VM</t>
  </si>
  <si>
    <t>Burial and Medical Assistant</t>
  </si>
  <si>
    <t>Medical Dental &amp; Laboratory Expenses</t>
  </si>
  <si>
    <t>Youth Program</t>
  </si>
  <si>
    <t>TOTAL MOOE</t>
  </si>
  <si>
    <t>Statement  of Fund Allocation by Sector</t>
  </si>
  <si>
    <t>LBP Form No. 7</t>
  </si>
  <si>
    <t>Annex K</t>
  </si>
  <si>
    <t>Maintenance and Other Operating Expenses</t>
  </si>
  <si>
    <t>Traveling Expenses - Postal</t>
  </si>
  <si>
    <t>Office Supplies Expenses Library</t>
  </si>
  <si>
    <t>Office Supplies Expenses - CeC</t>
  </si>
  <si>
    <t>Accountable Forms Brgy.</t>
  </si>
  <si>
    <t>Telephone Expenses PESO</t>
  </si>
  <si>
    <t xml:space="preserve">Internet Subscription Expenses - </t>
  </si>
  <si>
    <t>General Revision</t>
  </si>
  <si>
    <t>Day Care Worker</t>
  </si>
  <si>
    <t>Other General Services (BNH/BHW/JO)</t>
  </si>
  <si>
    <t>5-02-01-010-7</t>
  </si>
  <si>
    <t>5-02-03-10</t>
  </si>
  <si>
    <t>5-02-03-10-1</t>
  </si>
  <si>
    <t>5-02-03-10-2</t>
  </si>
  <si>
    <t>5-02-03-10-3</t>
  </si>
  <si>
    <t>5-02-03-10-4</t>
  </si>
  <si>
    <t>5-02-04-20</t>
  </si>
  <si>
    <t>5-02-05-20</t>
  </si>
  <si>
    <t>5-02-05-20-1</t>
  </si>
  <si>
    <t>5-02-10-10</t>
  </si>
  <si>
    <t>5-02-12-20</t>
  </si>
  <si>
    <t>5-02-12-30</t>
  </si>
  <si>
    <t>5-02-12-90</t>
  </si>
  <si>
    <t>5-02-12-90-1</t>
  </si>
  <si>
    <t>5-02-12-90-2</t>
  </si>
  <si>
    <t>5-02-12-90-3</t>
  </si>
  <si>
    <t>5-02-12-90-4</t>
  </si>
  <si>
    <t>5-02-12-90-5</t>
  </si>
  <si>
    <t>5-02-12-90-6</t>
  </si>
  <si>
    <t>5-02-12-90-7</t>
  </si>
  <si>
    <t>5-02-12-90-8</t>
  </si>
  <si>
    <t>5-02-12-90-9</t>
  </si>
  <si>
    <t>Child Welfare Program</t>
  </si>
  <si>
    <t>LDRRMO</t>
  </si>
  <si>
    <t>5-02-99-990-25</t>
  </si>
  <si>
    <t>5-02-99-990-29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</si>
  <si>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</si>
  <si>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</si>
  <si>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</si>
  <si>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</si>
  <si>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</si>
  <si>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</si>
  <si>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</si>
  <si>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5-02-99-990-37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</si>
  <si>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</si>
  <si>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</si>
  <si>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</si>
  <si>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</si>
  <si>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</si>
  <si>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</si>
  <si>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</si>
  <si>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5-02-99-990-45</t>
  </si>
  <si>
    <t>5-02-99-990-46</t>
  </si>
  <si>
    <t>5-02-13-040</t>
  </si>
  <si>
    <t>Transportation Allowance (TA)</t>
  </si>
  <si>
    <t>Productivity Incentive Allowance</t>
  </si>
  <si>
    <t>Overtime  and Night Pay</t>
  </si>
  <si>
    <t>PEI</t>
  </si>
  <si>
    <t>DSLR Camera</t>
  </si>
  <si>
    <t>1-07-07-010-3</t>
  </si>
  <si>
    <t>1-07-07-010-4</t>
  </si>
  <si>
    <t>1-07-07-010-5</t>
  </si>
  <si>
    <t>1-07-07-010-6</t>
  </si>
  <si>
    <t>5-01-02-090</t>
  </si>
  <si>
    <t>5-01-04-990</t>
  </si>
  <si>
    <t>Certified Correct:</t>
  </si>
  <si>
    <t>GERMILIZA M. ALANO</t>
  </si>
  <si>
    <t>Municipal Budget Officer</t>
  </si>
  <si>
    <t>Approved:</t>
  </si>
  <si>
    <t>SALVADOR P. ANTOJADO, JR.</t>
  </si>
  <si>
    <t>Municipal Mayor</t>
  </si>
  <si>
    <t>LGU: Kalawit, Zamboanga del Norte</t>
  </si>
  <si>
    <t>Office Supplies Expenses - HRMO</t>
  </si>
  <si>
    <t>5-02-03-10-5</t>
  </si>
  <si>
    <t>Capability Building/Livelihood Skills Training PESO</t>
  </si>
  <si>
    <t>Capability Building GFPS</t>
  </si>
  <si>
    <t>Peace and Order</t>
  </si>
  <si>
    <t>SOMA</t>
  </si>
  <si>
    <t>SOCA</t>
  </si>
  <si>
    <t>IP's Day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</si>
  <si>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</si>
  <si>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</si>
  <si>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</si>
  <si>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</si>
  <si>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</si>
  <si>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</si>
  <si>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</si>
  <si>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</si>
  <si>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</si>
  <si>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</si>
  <si>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</si>
  <si>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Adolescent Health Awareness Program GAD</t>
  </si>
  <si>
    <t>Filariasis Program GAD</t>
  </si>
  <si>
    <t>Annual Licensing BEMONC</t>
  </si>
  <si>
    <t>Ambulance Licensing BEMONC GAD</t>
  </si>
  <si>
    <t>5-02-99-990-47</t>
  </si>
  <si>
    <t>5-02-99-990-51</t>
  </si>
  <si>
    <t>Internet Subscription Expenses -BAC</t>
  </si>
  <si>
    <t>3. Capital Outlays</t>
  </si>
  <si>
    <t>Property, Plant and Equipment</t>
  </si>
  <si>
    <t>1-07</t>
  </si>
  <si>
    <t xml:space="preserve">Office Equipment </t>
  </si>
  <si>
    <t>1-07-05-020</t>
  </si>
  <si>
    <t>Swivel Chair</t>
  </si>
  <si>
    <t>1-07-05-020-1</t>
  </si>
  <si>
    <t>1-07-05-020-2</t>
  </si>
  <si>
    <t>1-07-05-020-3</t>
  </si>
  <si>
    <t>1-07-05-020-4</t>
  </si>
  <si>
    <t>Vault</t>
  </si>
  <si>
    <t>GPS</t>
  </si>
  <si>
    <t>1-07-05-030-7</t>
  </si>
  <si>
    <t>1-07-05-030-8</t>
  </si>
  <si>
    <t>1-07-07-010-7</t>
  </si>
  <si>
    <t>5-02-13-060-2</t>
  </si>
  <si>
    <t>5-02-05-030-1</t>
  </si>
  <si>
    <t>5-02-99-990-52</t>
  </si>
  <si>
    <t>Traveling Expenses - GAD Transportation VAWC Victim</t>
  </si>
  <si>
    <t>Traveling Expenses - BAC</t>
  </si>
  <si>
    <t>5-02-01-010-8</t>
  </si>
  <si>
    <t>Water Supply Maintenance</t>
  </si>
  <si>
    <t>Office Supplies Expenses-CDW GAD</t>
  </si>
  <si>
    <t>Office Supplies Expenses-OSCA GAD</t>
  </si>
  <si>
    <t>Office Supplies Expenses-PDAO GAD</t>
  </si>
  <si>
    <t>5-02-03-10-6</t>
  </si>
  <si>
    <t>5-02-03-10-7</t>
  </si>
  <si>
    <t>5-02-03-10-8</t>
  </si>
  <si>
    <t>Health and Nutrition Maternal Child Care</t>
  </si>
  <si>
    <t>Environmental Sanitation</t>
  </si>
  <si>
    <t>STH Program</t>
  </si>
  <si>
    <t>Water Bacti-Analysis</t>
  </si>
  <si>
    <t>Concrete Bowls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</si>
  <si>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</si>
  <si>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</si>
  <si>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</si>
  <si>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</si>
  <si>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</si>
  <si>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</si>
  <si>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</si>
  <si>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Leprosy Program/Campaign (GAD)</t>
  </si>
  <si>
    <t>Breast/Cervical/Prostate Awareness Program</t>
  </si>
  <si>
    <t>COVID -19 Program</t>
  </si>
  <si>
    <t>Medico-Legal</t>
  </si>
  <si>
    <t>Youth Organization GAD</t>
  </si>
  <si>
    <t>Capability Building/attendance of Provincial Meeting GAD</t>
  </si>
  <si>
    <t>Elderly Welfare  Program</t>
  </si>
  <si>
    <t>Elderly Filipino Week Celebration GAD</t>
  </si>
  <si>
    <t>Reporting System and Prevention Program for Elder Abuse Cases GAD</t>
  </si>
  <si>
    <t>Burial, Medical/Financial Assistance GAD</t>
  </si>
  <si>
    <t>Women and Family Welfare Program</t>
  </si>
  <si>
    <t>Burial, Medical/Financial/ESA Transportation Assistance GAD</t>
  </si>
  <si>
    <t>Women's Month Celebration GAD</t>
  </si>
  <si>
    <t>18-day Advocacy Campaign to Stop VAWC GAD</t>
  </si>
  <si>
    <t>Reproduction of IEC Materials GAD</t>
  </si>
  <si>
    <t>Counselling Services for the Rehabilitation of Perpetrator of Domestic Violence GAD</t>
  </si>
  <si>
    <t>Comprehensive intervention against Gender Based Violence GAD</t>
  </si>
  <si>
    <t>National Children's Month Celebration GAD</t>
  </si>
  <si>
    <t>Child Development Workers training GAD</t>
  </si>
  <si>
    <t>Comprehensive Local Juvenile Intervention Program GAD</t>
  </si>
  <si>
    <t>Counterpart Fund to Residential Care/Rehabilitation Center's GAD</t>
  </si>
  <si>
    <t>Person W/Disability Welfare Program (PWD)</t>
  </si>
  <si>
    <t>Assistive Device for PWD GAD</t>
  </si>
  <si>
    <t>Philhealth Insurance for Indigent</t>
  </si>
  <si>
    <t>Municipal Sectoral Quarterly Meeting (Women, Senior Citizen, CDW's &amp; PWD)GAD</t>
  </si>
  <si>
    <t>Support to National/Regional/Provincial Social Protection Programs</t>
  </si>
  <si>
    <t>Child Crisis Intervention Program-Mobilization GAD</t>
  </si>
  <si>
    <t>National Youth Council</t>
  </si>
  <si>
    <t>Agricultural Dev't. Program</t>
  </si>
  <si>
    <t>5-02-99-990-10</t>
  </si>
  <si>
    <t>5-02-99-990-16</t>
  </si>
  <si>
    <t>5-02-99-990-48</t>
  </si>
  <si>
    <t>5-02-99-990-49</t>
  </si>
  <si>
    <t>5-02-99-990-50</t>
  </si>
  <si>
    <t>5-02-99-990-53</t>
  </si>
  <si>
    <t>5-02-99-990-54</t>
  </si>
  <si>
    <t>5-02-99-990-55</t>
  </si>
  <si>
    <t>5-02-99-990-56</t>
  </si>
  <si>
    <t>5-02-99-990-57</t>
  </si>
  <si>
    <t>5-02-99-990-58</t>
  </si>
  <si>
    <t>5-02-99-990-59</t>
  </si>
  <si>
    <t>5-02-99-990-60</t>
  </si>
  <si>
    <t>5-02-99-990-61</t>
  </si>
  <si>
    <t>5-02-99-990-62</t>
  </si>
  <si>
    <t>5-02-99-990-63</t>
  </si>
  <si>
    <t>5-02-99-990-64</t>
  </si>
  <si>
    <t>5-02-99-990-65</t>
  </si>
  <si>
    <t>5-02-99-990-66</t>
  </si>
  <si>
    <t>5-02-99-990-67</t>
  </si>
  <si>
    <t>5-02-99-990-68</t>
  </si>
  <si>
    <t>5-02-99-990-69</t>
  </si>
  <si>
    <t>5-02-99-990-70</t>
  </si>
  <si>
    <t>5-02-99-990-71</t>
  </si>
  <si>
    <t>5-02-99-990-72</t>
  </si>
  <si>
    <t>5-02-99-990-73</t>
  </si>
  <si>
    <t>Aircon Split Type</t>
  </si>
  <si>
    <t>Aircon (Window type)</t>
  </si>
  <si>
    <t>Inverter</t>
  </si>
  <si>
    <t>Computer Rock Stand</t>
  </si>
  <si>
    <t>1-07-05-020-5</t>
  </si>
  <si>
    <t xml:space="preserve">Computer w/complete Accessories </t>
  </si>
  <si>
    <t>Printer A3</t>
  </si>
  <si>
    <t>Smart TV</t>
  </si>
  <si>
    <t>Portable Speaker w/mic</t>
  </si>
  <si>
    <t xml:space="preserve">Other Mechinery and Equipement </t>
  </si>
  <si>
    <t>Brush Cutter</t>
  </si>
  <si>
    <t>Steel Cabinets/Filling Cabinets</t>
  </si>
  <si>
    <t>Wooden Cabenit</t>
  </si>
  <si>
    <t>Steel Cabinet (Double Door)</t>
  </si>
  <si>
    <t>Tables w/chair</t>
  </si>
  <si>
    <t>Table w/chair  PDAO (GAD)</t>
  </si>
  <si>
    <t>Sala Set</t>
  </si>
  <si>
    <t>Accessories &amp; Amenities (Crises Intervention Center)GAD</t>
  </si>
  <si>
    <t>Installation of Cubicles, Tables &amp; Chairs &amp; Floar Tiles</t>
  </si>
  <si>
    <t>1-07-07-010-8</t>
  </si>
  <si>
    <t>1-07-07-010-9</t>
  </si>
  <si>
    <t>5-02-03-080</t>
  </si>
  <si>
    <t>1-07-05-010</t>
  </si>
  <si>
    <t xml:space="preserve"> 6 of 1</t>
  </si>
  <si>
    <t>6 of 2</t>
  </si>
  <si>
    <t>6 of 3</t>
  </si>
  <si>
    <t>6 of 4</t>
  </si>
  <si>
    <t>6 of 5</t>
  </si>
  <si>
    <t>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</si>
</sst>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.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thin">
        <color auto="1"/>
      </bottom>
      <diagonal/>
    </border>
    <border>
      <left/>
      <right/>
      <top style="dotted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0" fillId="0" borderId="0" xfId="0" applyFont="1" applyBorder="1" applyAlignment="1">
      <alignment horizontal="left"/>
    </xf>
    <xf numFmtId="164" fontId="0" fillId="0" borderId="1" xfId="1" applyFont="1" applyBorder="1"/>
    <xf numFmtId="164" fontId="0" fillId="0" borderId="2" xfId="1" applyFont="1" applyBorder="1"/>
    <xf numFmtId="164" fontId="0" fillId="0" borderId="0" xfId="1" applyFont="1"/>
    <xf numFmtId="164" fontId="0" fillId="0" borderId="0" xfId="1" applyFont="1" applyBorder="1"/>
    <xf numFmtId="164" fontId="6" fillId="0" borderId="13" xfId="1" applyFont="1" applyBorder="1" applyAlignment="1">
      <alignment horizontal="center"/>
    </xf>
    <xf numFmtId="164" fontId="6" fillId="0" borderId="13" xfId="1" applyFont="1" applyBorder="1"/>
    <xf numFmtId="164" fontId="9" fillId="0" borderId="12" xfId="1" applyFont="1" applyBorder="1" applyAlignment="1">
      <alignment horizontal="center"/>
    </xf>
    <xf numFmtId="164" fontId="6" fillId="0" borderId="1" xfId="1" applyFont="1" applyBorder="1"/>
    <xf numFmtId="0" fontId="0" fillId="0" borderId="4" xfId="0" applyFont="1" applyBorder="1" applyAlignment="1"/>
    <xf numFmtId="164" fontId="6" fillId="0" borderId="4" xfId="1" applyFont="1" applyBorder="1" applyAlignment="1">
      <alignment horizontal="center"/>
    </xf>
    <xf numFmtId="164" fontId="6" fillId="0" borderId="4" xfId="1" applyFont="1" applyBorder="1"/>
    <xf numFmtId="164" fontId="0" fillId="0" borderId="4" xfId="1" applyFont="1" applyBorder="1"/>
    <xf numFmtId="164" fontId="5" fillId="0" borderId="4" xfId="1" applyFont="1" applyBorder="1"/>
    <xf numFmtId="164" fontId="6" fillId="0" borderId="0" xfId="1" applyFont="1" applyBorder="1" applyAlignment="1">
      <alignment horizontal="center"/>
    </xf>
    <xf numFmtId="164" fontId="6" fillId="0" borderId="0" xfId="1" applyFont="1" applyBorder="1"/>
    <xf numFmtId="164" fontId="5" fillId="0" borderId="0" xfId="1" applyFont="1" applyBorder="1"/>
    <xf numFmtId="164" fontId="8" fillId="0" borderId="2" xfId="1" applyFont="1" applyBorder="1" applyAlignment="1">
      <alignment horizontal="center"/>
    </xf>
    <xf numFmtId="164" fontId="8" fillId="0" borderId="2" xfId="1" applyFont="1" applyBorder="1"/>
    <xf numFmtId="164" fontId="1" fillId="0" borderId="2" xfId="1" applyFont="1" applyBorder="1"/>
    <xf numFmtId="164" fontId="6" fillId="0" borderId="2" xfId="1" applyFont="1" applyBorder="1" applyAlignment="1">
      <alignment horizontal="center"/>
    </xf>
    <xf numFmtId="164" fontId="6" fillId="0" borderId="2" xfId="1" applyFont="1" applyBorder="1"/>
    <xf numFmtId="164" fontId="9" fillId="0" borderId="12" xfId="0" applyNumberFormat="1" applyFont="1" applyBorder="1"/>
    <xf numFmtId="164" fontId="5" fillId="0" borderId="13" xfId="1" applyFont="1" applyBorder="1"/>
    <xf numFmtId="0" fontId="1" fillId="0" borderId="0" xfId="0" applyFont="1"/>
    <xf numFmtId="0" fontId="12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/>
    </xf>
    <xf numFmtId="164" fontId="14" fillId="0" borderId="0" xfId="1" applyFont="1" applyBorder="1"/>
    <xf numFmtId="164" fontId="13" fillId="0" borderId="0" xfId="1" applyFont="1" applyBorder="1"/>
    <xf numFmtId="164" fontId="15" fillId="0" borderId="0" xfId="1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9" xfId="0" applyFont="1" applyBorder="1"/>
    <xf numFmtId="0" fontId="13" fillId="0" borderId="10" xfId="0" applyFont="1" applyBorder="1"/>
    <xf numFmtId="0" fontId="1" fillId="0" borderId="15" xfId="0" applyFont="1" applyBorder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13" xfId="0" applyFont="1" applyBorder="1" applyAlignment="1"/>
    <xf numFmtId="0" fontId="13" fillId="0" borderId="7" xfId="0" applyFont="1" applyBorder="1"/>
    <xf numFmtId="0" fontId="13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0" xfId="0" applyFont="1" applyBorder="1"/>
    <xf numFmtId="0" fontId="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/>
    <xf numFmtId="49" fontId="22" fillId="0" borderId="0" xfId="0" applyNumberFormat="1" applyFont="1" applyBorder="1" applyAlignment="1">
      <alignment horizontal="center"/>
    </xf>
    <xf numFmtId="164" fontId="17" fillId="0" borderId="0" xfId="1" applyFont="1" applyBorder="1"/>
    <xf numFmtId="164" fontId="16" fillId="0" borderId="0" xfId="1" applyFont="1" applyBorder="1"/>
    <xf numFmtId="0" fontId="20" fillId="0" borderId="10" xfId="0" applyFont="1" applyBorder="1"/>
    <xf numFmtId="0" fontId="20" fillId="0" borderId="10" xfId="0" applyFont="1" applyBorder="1" applyAlignment="1"/>
    <xf numFmtId="49" fontId="22" fillId="0" borderId="10" xfId="0" applyNumberFormat="1" applyFont="1" applyBorder="1" applyAlignment="1">
      <alignment horizontal="center"/>
    </xf>
    <xf numFmtId="164" fontId="17" fillId="0" borderId="10" xfId="1" applyFont="1" applyBorder="1"/>
    <xf numFmtId="164" fontId="16" fillId="0" borderId="10" xfId="1" applyFont="1" applyBorder="1"/>
    <xf numFmtId="0" fontId="3" fillId="0" borderId="0" xfId="0" applyFont="1"/>
    <xf numFmtId="0" fontId="0" fillId="0" borderId="14" xfId="0" applyFont="1" applyBorder="1" applyAlignment="1"/>
    <xf numFmtId="0" fontId="1" fillId="0" borderId="16" xfId="0" applyFont="1" applyBorder="1" applyAlignment="1"/>
    <xf numFmtId="0" fontId="0" fillId="0" borderId="15" xfId="0" applyBorder="1"/>
    <xf numFmtId="0" fontId="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0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0" fillId="0" borderId="9" xfId="0" applyFont="1" applyBorder="1"/>
    <xf numFmtId="164" fontId="7" fillId="0" borderId="4" xfId="1" applyFont="1" applyBorder="1" applyAlignment="1"/>
    <xf numFmtId="164" fontId="1" fillId="0" borderId="4" xfId="1" applyFont="1" applyBorder="1"/>
    <xf numFmtId="49" fontId="17" fillId="0" borderId="0" xfId="0" applyNumberFormat="1" applyFont="1" applyBorder="1" applyAlignment="1">
      <alignment horizontal="center"/>
    </xf>
    <xf numFmtId="164" fontId="7" fillId="0" borderId="0" xfId="1" applyFont="1" applyBorder="1" applyAlignment="1"/>
    <xf numFmtId="164" fontId="1" fillId="0" borderId="0" xfId="1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7" fillId="0" borderId="0" xfId="0" applyFont="1"/>
    <xf numFmtId="164" fontId="27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29" fillId="0" borderId="0" xfId="0" applyFont="1"/>
    <xf numFmtId="164" fontId="28" fillId="0" borderId="0" xfId="0" applyNumberFormat="1" applyFont="1"/>
    <xf numFmtId="0" fontId="1" fillId="0" borderId="9" xfId="0" applyFont="1" applyBorder="1" applyAlignment="1"/>
    <xf numFmtId="0" fontId="0" fillId="0" borderId="0" xfId="0" applyFont="1"/>
    <xf numFmtId="0" fontId="0" fillId="0" borderId="15" xfId="0" applyBorder="1" applyAlignment="1">
      <alignment horizontal="left"/>
    </xf>
    <xf numFmtId="164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0" fillId="0" borderId="1" xfId="1" applyFont="1" applyBorder="1" applyAlignment="1">
      <alignment horizontal="left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64" fontId="0" fillId="0" borderId="3" xfId="1" applyFont="1" applyBorder="1" applyAlignment="1">
      <alignment horizontal="center"/>
    </xf>
    <xf numFmtId="164" fontId="0" fillId="0" borderId="3" xfId="1" applyFont="1" applyBorder="1"/>
    <xf numFmtId="164" fontId="1" fillId="0" borderId="3" xfId="1" applyFont="1" applyBorder="1"/>
    <xf numFmtId="0" fontId="0" fillId="0" borderId="18" xfId="0" applyFont="1" applyBorder="1" applyAlignment="1"/>
    <xf numFmtId="0" fontId="0" fillId="0" borderId="19" xfId="0" applyFont="1" applyBorder="1" applyAlignment="1"/>
    <xf numFmtId="49" fontId="0" fillId="0" borderId="17" xfId="0" applyNumberFormat="1" applyBorder="1" applyAlignment="1">
      <alignment horizontal="center"/>
    </xf>
    <xf numFmtId="164" fontId="0" fillId="0" borderId="17" xfId="1" applyFont="1" applyBorder="1"/>
    <xf numFmtId="0" fontId="0" fillId="0" borderId="17" xfId="0" applyBorder="1" applyAlignment="1">
      <alignment horizontal="center"/>
    </xf>
    <xf numFmtId="164" fontId="1" fillId="0" borderId="17" xfId="1" applyFont="1" applyBorder="1"/>
    <xf numFmtId="0" fontId="0" fillId="0" borderId="20" xfId="0" applyFont="1" applyBorder="1" applyAlignment="1"/>
    <xf numFmtId="0" fontId="0" fillId="0" borderId="20" xfId="0" applyFont="1" applyBorder="1" applyAlignment="1">
      <alignment horizontal="left"/>
    </xf>
    <xf numFmtId="164" fontId="0" fillId="0" borderId="18" xfId="1" applyFont="1" applyBorder="1"/>
    <xf numFmtId="164" fontId="0" fillId="0" borderId="20" xfId="1" applyFont="1" applyBorder="1"/>
    <xf numFmtId="164" fontId="0" fillId="0" borderId="18" xfId="1" applyFont="1" applyFill="1" applyBorder="1"/>
    <xf numFmtId="164" fontId="0" fillId="0" borderId="20" xfId="1" applyFont="1" applyFill="1" applyBorder="1"/>
    <xf numFmtId="164" fontId="0" fillId="0" borderId="19" xfId="1" applyFont="1" applyBorder="1"/>
    <xf numFmtId="0" fontId="0" fillId="0" borderId="19" xfId="0" applyFont="1" applyBorder="1" applyAlignment="1">
      <alignment horizontal="left"/>
    </xf>
    <xf numFmtId="0" fontId="0" fillId="0" borderId="5" xfId="0" applyFont="1" applyBorder="1" applyAlignment="1"/>
    <xf numFmtId="0" fontId="0" fillId="0" borderId="1" xfId="0" applyFont="1" applyBorder="1" applyAlignment="1"/>
    <xf numFmtId="164" fontId="0" fillId="0" borderId="1" xfId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49" fontId="7" fillId="0" borderId="3" xfId="0" applyNumberFormat="1" applyFont="1" applyBorder="1" applyAlignment="1">
      <alignment horizontal="center"/>
    </xf>
    <xf numFmtId="164" fontId="23" fillId="0" borderId="3" xfId="1" applyFont="1" applyBorder="1"/>
    <xf numFmtId="164" fontId="23" fillId="0" borderId="9" xfId="1" applyFont="1" applyBorder="1"/>
    <xf numFmtId="164" fontId="21" fillId="0" borderId="3" xfId="1" applyFont="1" applyBorder="1"/>
    <xf numFmtId="0" fontId="1" fillId="0" borderId="18" xfId="0" applyFont="1" applyBorder="1" applyAlignment="1"/>
    <xf numFmtId="0" fontId="7" fillId="0" borderId="19" xfId="0" applyFont="1" applyBorder="1"/>
    <xf numFmtId="49" fontId="8" fillId="0" borderId="17" xfId="0" applyNumberFormat="1" applyFont="1" applyBorder="1" applyAlignment="1">
      <alignment horizontal="center"/>
    </xf>
    <xf numFmtId="164" fontId="7" fillId="0" borderId="17" xfId="1" applyFont="1" applyBorder="1"/>
    <xf numFmtId="0" fontId="7" fillId="0" borderId="19" xfId="0" applyFont="1" applyBorder="1" applyAlignment="1">
      <alignment horizontal="left"/>
    </xf>
    <xf numFmtId="0" fontId="0" fillId="0" borderId="1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center"/>
    </xf>
    <xf numFmtId="164" fontId="23" fillId="0" borderId="17" xfId="1" applyFont="1" applyBorder="1"/>
    <xf numFmtId="164" fontId="23" fillId="0" borderId="18" xfId="1" applyFont="1" applyBorder="1"/>
    <xf numFmtId="164" fontId="21" fillId="0" borderId="17" xfId="1" applyFont="1" applyBorder="1"/>
    <xf numFmtId="0" fontId="3" fillId="0" borderId="19" xfId="0" applyFont="1" applyBorder="1"/>
    <xf numFmtId="164" fontId="23" fillId="0" borderId="18" xfId="1" applyFont="1" applyFill="1" applyBorder="1"/>
    <xf numFmtId="0" fontId="0" fillId="0" borderId="18" xfId="0" applyFont="1" applyBorder="1"/>
    <xf numFmtId="0" fontId="0" fillId="0" borderId="20" xfId="0" applyBorder="1"/>
    <xf numFmtId="0" fontId="13" fillId="0" borderId="19" xfId="0" applyFont="1" applyBorder="1"/>
    <xf numFmtId="0" fontId="7" fillId="0" borderId="4" xfId="0" applyFont="1" applyBorder="1"/>
    <xf numFmtId="0" fontId="7" fillId="0" borderId="6" xfId="0" applyFont="1" applyBorder="1"/>
    <xf numFmtId="49" fontId="8" fillId="0" borderId="1" xfId="0" applyNumberFormat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9" fontId="17" fillId="0" borderId="3" xfId="0" applyNumberFormat="1" applyFont="1" applyBorder="1" applyAlignment="1">
      <alignment horizontal="center"/>
    </xf>
    <xf numFmtId="164" fontId="17" fillId="0" borderId="3" xfId="1" applyFont="1" applyBorder="1"/>
    <xf numFmtId="164" fontId="4" fillId="0" borderId="10" xfId="1" applyFont="1" applyBorder="1"/>
    <xf numFmtId="164" fontId="16" fillId="0" borderId="3" xfId="1" applyFont="1" applyBorder="1"/>
    <xf numFmtId="0" fontId="13" fillId="0" borderId="18" xfId="0" applyFont="1" applyBorder="1"/>
    <xf numFmtId="164" fontId="4" fillId="0" borderId="17" xfId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64" fontId="4" fillId="0" borderId="17" xfId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/>
    <xf numFmtId="164" fontId="17" fillId="0" borderId="17" xfId="1" applyFont="1" applyBorder="1"/>
    <xf numFmtId="164" fontId="17" fillId="0" borderId="18" xfId="1" applyFont="1" applyBorder="1"/>
    <xf numFmtId="164" fontId="16" fillId="0" borderId="17" xfId="1" applyFont="1" applyBorder="1"/>
    <xf numFmtId="164" fontId="4" fillId="0" borderId="17" xfId="1" applyFont="1" applyBorder="1"/>
    <xf numFmtId="0" fontId="0" fillId="0" borderId="18" xfId="0" applyBorder="1"/>
    <xf numFmtId="0" fontId="17" fillId="0" borderId="19" xfId="0" applyFont="1" applyBorder="1"/>
    <xf numFmtId="0" fontId="17" fillId="0" borderId="20" xfId="0" applyFont="1" applyBorder="1"/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9" xfId="0" applyFont="1" applyBorder="1"/>
    <xf numFmtId="164" fontId="18" fillId="0" borderId="17" xfId="1" applyFont="1" applyBorder="1"/>
    <xf numFmtId="0" fontId="20" fillId="0" borderId="18" xfId="0" applyFont="1" applyBorder="1"/>
    <xf numFmtId="0" fontId="20" fillId="0" borderId="19" xfId="0" applyFont="1" applyBorder="1" applyAlignment="1">
      <alignment horizontal="left"/>
    </xf>
    <xf numFmtId="49" fontId="18" fillId="0" borderId="17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164" fontId="4" fillId="0" borderId="19" xfId="1" applyFont="1" applyBorder="1"/>
    <xf numFmtId="0" fontId="0" fillId="0" borderId="5" xfId="0" applyFont="1" applyBorder="1"/>
    <xf numFmtId="0" fontId="0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164" fontId="23" fillId="0" borderId="1" xfId="1" applyFont="1" applyBorder="1"/>
    <xf numFmtId="164" fontId="21" fillId="0" borderId="1" xfId="1" applyFont="1" applyBorder="1"/>
    <xf numFmtId="0" fontId="24" fillId="0" borderId="11" xfId="0" applyFont="1" applyBorder="1"/>
    <xf numFmtId="0" fontId="1" fillId="0" borderId="20" xfId="0" applyFont="1" applyBorder="1"/>
    <xf numFmtId="0" fontId="24" fillId="0" borderId="20" xfId="0" applyFont="1" applyBorder="1"/>
    <xf numFmtId="0" fontId="0" fillId="0" borderId="20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9" xfId="0" applyFont="1" applyBorder="1" applyAlignment="1"/>
    <xf numFmtId="164" fontId="25" fillId="0" borderId="17" xfId="1" applyFont="1" applyBorder="1"/>
    <xf numFmtId="164" fontId="26" fillId="0" borderId="17" xfId="1" applyFont="1" applyBorder="1"/>
    <xf numFmtId="164" fontId="3" fillId="0" borderId="17" xfId="1" applyFont="1" applyBorder="1"/>
    <xf numFmtId="164" fontId="3" fillId="0" borderId="17" xfId="1" applyFont="1" applyBorder="1" applyAlignment="1">
      <alignment horizontal="center"/>
    </xf>
    <xf numFmtId="164" fontId="3" fillId="0" borderId="17" xfId="1" applyFont="1" applyBorder="1" applyAlignment="1">
      <alignment vertical="center"/>
    </xf>
    <xf numFmtId="164" fontId="23" fillId="0" borderId="17" xfId="1" applyFont="1" applyBorder="1" applyAlignment="1">
      <alignment vertical="center"/>
    </xf>
    <xf numFmtId="0" fontId="30" fillId="0" borderId="20" xfId="0" applyFont="1" applyBorder="1" applyAlignment="1">
      <alignment horizontal="left"/>
    </xf>
    <xf numFmtId="164" fontId="23" fillId="0" borderId="17" xfId="1" applyFont="1" applyBorder="1" applyAlignment="1"/>
    <xf numFmtId="0" fontId="1" fillId="0" borderId="6" xfId="0" applyFont="1" applyBorder="1"/>
    <xf numFmtId="164" fontId="25" fillId="0" borderId="3" xfId="1" applyFont="1" applyBorder="1" applyAlignment="1"/>
    <xf numFmtId="164" fontId="25" fillId="0" borderId="3" xfId="1" applyFont="1" applyBorder="1"/>
    <xf numFmtId="49" fontId="17" fillId="0" borderId="11" xfId="0" applyNumberFormat="1" applyFont="1" applyBorder="1" applyAlignment="1">
      <alignment horizontal="center"/>
    </xf>
    <xf numFmtId="0" fontId="0" fillId="0" borderId="21" xfId="0" applyFont="1" applyBorder="1" applyAlignment="1"/>
    <xf numFmtId="0" fontId="17" fillId="0" borderId="22" xfId="0" applyFont="1" applyBorder="1" applyAlignment="1">
      <alignment horizontal="left"/>
    </xf>
    <xf numFmtId="0" fontId="17" fillId="0" borderId="22" xfId="0" applyFont="1" applyBorder="1"/>
    <xf numFmtId="0" fontId="0" fillId="0" borderId="22" xfId="0" applyFont="1" applyBorder="1" applyAlignment="1">
      <alignment horizontal="left"/>
    </xf>
    <xf numFmtId="0" fontId="1" fillId="0" borderId="5" xfId="0" applyFont="1" applyBorder="1"/>
    <xf numFmtId="0" fontId="1" fillId="0" borderId="9" xfId="0" applyFont="1" applyBorder="1"/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164" fontId="7" fillId="0" borderId="3" xfId="1" applyFont="1" applyBorder="1"/>
    <xf numFmtId="0" fontId="1" fillId="0" borderId="18" xfId="0" applyFont="1" applyBorder="1"/>
    <xf numFmtId="0" fontId="0" fillId="0" borderId="19" xfId="0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1" fillId="0" borderId="19" xfId="0" applyFont="1" applyBorder="1"/>
    <xf numFmtId="49" fontId="0" fillId="0" borderId="17" xfId="0" applyNumberFormat="1" applyFont="1" applyBorder="1" applyAlignment="1">
      <alignment horizontal="center"/>
    </xf>
    <xf numFmtId="164" fontId="7" fillId="0" borderId="17" xfId="1" applyFont="1" applyFill="1" applyBorder="1"/>
    <xf numFmtId="0" fontId="4" fillId="0" borderId="20" xfId="0" applyFont="1" applyBorder="1" applyAlignment="1">
      <alignment horizontal="left"/>
    </xf>
    <xf numFmtId="0" fontId="1" fillId="0" borderId="19" xfId="0" applyFont="1" applyBorder="1"/>
    <xf numFmtId="0" fontId="1" fillId="0" borderId="17" xfId="0" applyFont="1" applyBorder="1"/>
    <xf numFmtId="164" fontId="8" fillId="0" borderId="17" xfId="1" applyFont="1" applyBorder="1" applyAlignment="1">
      <alignment horizontal="center"/>
    </xf>
    <xf numFmtId="164" fontId="8" fillId="0" borderId="17" xfId="1" applyFont="1" applyBorder="1"/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0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L%20V%20All%20Off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"/>
      <sheetName val="Sheet2"/>
      <sheetName val="Sheet3"/>
    </sheetNames>
    <sheetDataSet>
      <sheetData sheetId="0">
        <row r="8">
          <cell r="E8">
            <v>3432600</v>
          </cell>
        </row>
        <row r="40">
          <cell r="X40">
            <v>2443000</v>
          </cell>
        </row>
        <row r="41">
          <cell r="X41">
            <v>20000</v>
          </cell>
        </row>
        <row r="42">
          <cell r="X42">
            <v>30000</v>
          </cell>
        </row>
        <row r="43">
          <cell r="X43">
            <v>20000</v>
          </cell>
        </row>
        <row r="44">
          <cell r="X44">
            <v>25000</v>
          </cell>
        </row>
        <row r="45">
          <cell r="X45">
            <v>5000</v>
          </cell>
        </row>
        <row r="46">
          <cell r="X46">
            <v>100000</v>
          </cell>
        </row>
        <row r="47">
          <cell r="X47">
            <v>10000</v>
          </cell>
        </row>
        <row r="48">
          <cell r="X48">
            <v>180000</v>
          </cell>
        </row>
        <row r="49">
          <cell r="X49">
            <v>0</v>
          </cell>
        </row>
        <row r="50">
          <cell r="X50">
            <v>4575000</v>
          </cell>
        </row>
        <row r="51">
          <cell r="X51">
            <v>15000</v>
          </cell>
        </row>
        <row r="52">
          <cell r="X52">
            <v>30000</v>
          </cell>
        </row>
        <row r="53">
          <cell r="X53">
            <v>25000</v>
          </cell>
        </row>
        <row r="54">
          <cell r="X54">
            <v>25000</v>
          </cell>
        </row>
        <row r="55">
          <cell r="X55">
            <v>1010000</v>
          </cell>
        </row>
        <row r="56">
          <cell r="X56">
            <v>10000</v>
          </cell>
        </row>
        <row r="57">
          <cell r="X57">
            <v>5000</v>
          </cell>
        </row>
        <row r="58">
          <cell r="X58">
            <v>10000</v>
          </cell>
        </row>
        <row r="59">
          <cell r="X59">
            <v>25000</v>
          </cell>
        </row>
        <row r="60">
          <cell r="X60">
            <v>75792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50000</v>
          </cell>
        </row>
        <row r="65">
          <cell r="X65">
            <v>50000</v>
          </cell>
        </row>
        <row r="66">
          <cell r="X66">
            <v>1990000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1000000</v>
          </cell>
        </row>
        <row r="70">
          <cell r="X70">
            <v>0</v>
          </cell>
        </row>
        <row r="71">
          <cell r="X71">
            <v>683200</v>
          </cell>
        </row>
        <row r="72">
          <cell r="X72">
            <v>7200</v>
          </cell>
        </row>
        <row r="73">
          <cell r="X73">
            <v>262384</v>
          </cell>
        </row>
        <row r="74">
          <cell r="X74">
            <v>18000</v>
          </cell>
        </row>
        <row r="75">
          <cell r="X75">
            <v>2000</v>
          </cell>
        </row>
        <row r="76">
          <cell r="X76">
            <v>0</v>
          </cell>
        </row>
        <row r="77">
          <cell r="X77">
            <v>750000</v>
          </cell>
        </row>
        <row r="79">
          <cell r="X79">
            <v>400000</v>
          </cell>
        </row>
        <row r="80">
          <cell r="X80">
            <v>700000</v>
          </cell>
        </row>
        <row r="81">
          <cell r="X81">
            <v>4700000</v>
          </cell>
        </row>
        <row r="82">
          <cell r="X82">
            <v>0</v>
          </cell>
        </row>
        <row r="83">
          <cell r="X83">
            <v>300000</v>
          </cell>
        </row>
        <row r="84">
          <cell r="X84">
            <v>10000</v>
          </cell>
        </row>
        <row r="85">
          <cell r="X85">
            <v>5000</v>
          </cell>
        </row>
        <row r="86">
          <cell r="X86">
            <v>5000</v>
          </cell>
        </row>
        <row r="87">
          <cell r="X87">
            <v>50000</v>
          </cell>
        </row>
        <row r="88">
          <cell r="X88">
            <v>195000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107500</v>
          </cell>
        </row>
        <row r="93">
          <cell r="X93">
            <v>1592000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150000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230000</v>
          </cell>
        </row>
        <row r="101">
          <cell r="X101">
            <v>150000</v>
          </cell>
        </row>
        <row r="102">
          <cell r="X102">
            <v>50000</v>
          </cell>
        </row>
        <row r="103">
          <cell r="X103">
            <v>0</v>
          </cell>
        </row>
        <row r="104">
          <cell r="X104">
            <v>40000</v>
          </cell>
        </row>
        <row r="105">
          <cell r="X105">
            <v>10000</v>
          </cell>
        </row>
        <row r="106">
          <cell r="X106">
            <v>350000</v>
          </cell>
        </row>
        <row r="107">
          <cell r="X107">
            <v>6000</v>
          </cell>
        </row>
        <row r="108">
          <cell r="X108">
            <v>25000</v>
          </cell>
        </row>
        <row r="109">
          <cell r="X109">
            <v>8000</v>
          </cell>
        </row>
        <row r="110">
          <cell r="X110">
            <v>250000</v>
          </cell>
        </row>
        <row r="111">
          <cell r="X111">
            <v>100000</v>
          </cell>
        </row>
        <row r="113">
          <cell r="X113">
            <v>1677161.05</v>
          </cell>
        </row>
        <row r="114">
          <cell r="X114">
            <v>300000</v>
          </cell>
        </row>
        <row r="115">
          <cell r="X115">
            <v>140000</v>
          </cell>
        </row>
        <row r="116">
          <cell r="X116">
            <v>500000</v>
          </cell>
        </row>
        <row r="117">
          <cell r="X117">
            <v>150000</v>
          </cell>
        </row>
        <row r="118">
          <cell r="X118">
            <v>450000</v>
          </cell>
        </row>
        <row r="119">
          <cell r="X119">
            <v>150000</v>
          </cell>
        </row>
        <row r="120">
          <cell r="X120">
            <v>2560000</v>
          </cell>
        </row>
        <row r="121">
          <cell r="X121">
            <v>120000</v>
          </cell>
        </row>
        <row r="122">
          <cell r="X122">
            <v>120000</v>
          </cell>
        </row>
        <row r="123">
          <cell r="X123">
            <v>50000</v>
          </cell>
        </row>
        <row r="124">
          <cell r="X124">
            <v>60000</v>
          </cell>
        </row>
        <row r="126">
          <cell r="AE126">
            <v>80000</v>
          </cell>
        </row>
        <row r="127">
          <cell r="AE127">
            <v>250000</v>
          </cell>
        </row>
        <row r="128">
          <cell r="AE128">
            <v>0</v>
          </cell>
        </row>
        <row r="129">
          <cell r="AE129">
            <v>25000</v>
          </cell>
        </row>
        <row r="130">
          <cell r="AE130">
            <v>25000</v>
          </cell>
        </row>
        <row r="131">
          <cell r="AE131">
            <v>50000</v>
          </cell>
        </row>
        <row r="132">
          <cell r="AE132">
            <v>25000</v>
          </cell>
        </row>
        <row r="133">
          <cell r="AE133">
            <v>25000</v>
          </cell>
        </row>
        <row r="134">
          <cell r="AE134">
            <v>300000</v>
          </cell>
        </row>
        <row r="135">
          <cell r="AE135">
            <v>300000</v>
          </cell>
        </row>
        <row r="136">
          <cell r="AE136">
            <v>50000</v>
          </cell>
        </row>
        <row r="137">
          <cell r="AE137">
            <v>100000</v>
          </cell>
        </row>
        <row r="138">
          <cell r="AE138">
            <v>20000</v>
          </cell>
        </row>
        <row r="139">
          <cell r="AE139">
            <v>25000</v>
          </cell>
        </row>
        <row r="140">
          <cell r="AE140">
            <v>25000</v>
          </cell>
        </row>
        <row r="141">
          <cell r="AE141">
            <v>25000</v>
          </cell>
        </row>
        <row r="142">
          <cell r="AE142">
            <v>25000</v>
          </cell>
        </row>
        <row r="143">
          <cell r="AE143">
            <v>25000</v>
          </cell>
        </row>
        <row r="144">
          <cell r="AE144">
            <v>25000</v>
          </cell>
        </row>
        <row r="145">
          <cell r="AE145">
            <v>25000</v>
          </cell>
        </row>
        <row r="146">
          <cell r="AE146">
            <v>25000</v>
          </cell>
        </row>
        <row r="147">
          <cell r="AE147">
            <v>25000</v>
          </cell>
        </row>
        <row r="148">
          <cell r="AE148">
            <v>25000</v>
          </cell>
        </row>
        <row r="149">
          <cell r="AE149">
            <v>80000</v>
          </cell>
        </row>
        <row r="150">
          <cell r="AE150">
            <v>25000</v>
          </cell>
        </row>
        <row r="151">
          <cell r="AE151">
            <v>20000</v>
          </cell>
        </row>
        <row r="152">
          <cell r="AE152">
            <v>25000</v>
          </cell>
        </row>
        <row r="153">
          <cell r="AE153">
            <v>150000</v>
          </cell>
        </row>
        <row r="154">
          <cell r="AE154">
            <v>25000</v>
          </cell>
        </row>
        <row r="155">
          <cell r="AE155">
            <v>10000</v>
          </cell>
        </row>
        <row r="156">
          <cell r="AE156">
            <v>25000</v>
          </cell>
        </row>
        <row r="157">
          <cell r="AE157">
            <v>150000</v>
          </cell>
        </row>
        <row r="158">
          <cell r="AE158">
            <v>20000</v>
          </cell>
        </row>
        <row r="159">
          <cell r="AE159">
            <v>0</v>
          </cell>
        </row>
        <row r="160">
          <cell r="AE160">
            <v>30000</v>
          </cell>
        </row>
        <row r="161">
          <cell r="AE161">
            <v>10000</v>
          </cell>
        </row>
        <row r="163">
          <cell r="AE163">
            <v>60000</v>
          </cell>
        </row>
        <row r="164">
          <cell r="AE164">
            <v>20000</v>
          </cell>
        </row>
        <row r="165">
          <cell r="AE165">
            <v>75000</v>
          </cell>
        </row>
        <row r="166">
          <cell r="AE166">
            <v>10000</v>
          </cell>
        </row>
        <row r="167">
          <cell r="AE167">
            <v>0</v>
          </cell>
        </row>
        <row r="168">
          <cell r="AE168">
            <v>100000</v>
          </cell>
        </row>
        <row r="169">
          <cell r="AE169">
            <v>130000</v>
          </cell>
        </row>
        <row r="170">
          <cell r="AE170">
            <v>20000</v>
          </cell>
        </row>
        <row r="171">
          <cell r="AE171">
            <v>10000</v>
          </cell>
        </row>
        <row r="172">
          <cell r="AE172">
            <v>15000</v>
          </cell>
        </row>
        <row r="173">
          <cell r="AE173">
            <v>20000</v>
          </cell>
        </row>
        <row r="174">
          <cell r="AE174">
            <v>35000</v>
          </cell>
        </row>
        <row r="175">
          <cell r="AE175">
            <v>0</v>
          </cell>
        </row>
        <row r="176">
          <cell r="AE176">
            <v>70000</v>
          </cell>
        </row>
        <row r="177">
          <cell r="AE177">
            <v>15000</v>
          </cell>
        </row>
        <row r="178">
          <cell r="AE178">
            <v>30407</v>
          </cell>
        </row>
        <row r="179">
          <cell r="AE179">
            <v>30000</v>
          </cell>
        </row>
        <row r="180">
          <cell r="AE180">
            <v>30000</v>
          </cell>
        </row>
        <row r="181">
          <cell r="AE181">
            <v>0</v>
          </cell>
        </row>
        <row r="182">
          <cell r="AE182">
            <v>25000</v>
          </cell>
        </row>
        <row r="183">
          <cell r="AE183">
            <v>8000</v>
          </cell>
        </row>
        <row r="184">
          <cell r="AE184">
            <v>25000</v>
          </cell>
        </row>
        <row r="185">
          <cell r="AE185">
            <v>120000</v>
          </cell>
        </row>
        <row r="186">
          <cell r="AE186">
            <v>30000</v>
          </cell>
        </row>
        <row r="187">
          <cell r="AE187">
            <v>20000</v>
          </cell>
        </row>
        <row r="202">
          <cell r="X202">
            <v>125792</v>
          </cell>
          <cell r="AB202">
            <v>55000</v>
          </cell>
          <cell r="AE202">
            <v>40000</v>
          </cell>
        </row>
        <row r="203">
          <cell r="X203">
            <v>30000</v>
          </cell>
          <cell r="AB203">
            <v>0</v>
          </cell>
          <cell r="AE203">
            <v>0</v>
          </cell>
        </row>
        <row r="204">
          <cell r="X204">
            <v>200000</v>
          </cell>
          <cell r="AB204">
            <v>0</v>
          </cell>
          <cell r="AE204">
            <v>0</v>
          </cell>
        </row>
        <row r="205">
          <cell r="X205">
            <v>40000</v>
          </cell>
          <cell r="AB205">
            <v>0</v>
          </cell>
          <cell r="AE205">
            <v>0</v>
          </cell>
        </row>
        <row r="206">
          <cell r="X206">
            <v>25000</v>
          </cell>
          <cell r="AB206">
            <v>0</v>
          </cell>
          <cell r="AE206">
            <v>0</v>
          </cell>
        </row>
        <row r="207">
          <cell r="X207">
            <v>0</v>
          </cell>
          <cell r="AB207">
            <v>0</v>
          </cell>
          <cell r="AE207">
            <v>0</v>
          </cell>
        </row>
        <row r="208">
          <cell r="X208">
            <v>225000</v>
          </cell>
          <cell r="AB208">
            <v>0</v>
          </cell>
          <cell r="AE208">
            <v>0</v>
          </cell>
        </row>
        <row r="209">
          <cell r="X209">
            <v>225000</v>
          </cell>
          <cell r="AB209">
            <v>55000</v>
          </cell>
          <cell r="AE209">
            <v>100000</v>
          </cell>
        </row>
        <row r="210">
          <cell r="X210">
            <v>55000</v>
          </cell>
          <cell r="AB210">
            <v>0</v>
          </cell>
          <cell r="AE210">
            <v>0</v>
          </cell>
        </row>
        <row r="211">
          <cell r="X211">
            <v>40000</v>
          </cell>
          <cell r="AB211">
            <v>0</v>
          </cell>
          <cell r="AE211">
            <v>0</v>
          </cell>
        </row>
        <row r="212">
          <cell r="X212">
            <v>50000</v>
          </cell>
          <cell r="AB212">
            <v>0</v>
          </cell>
          <cell r="AE212">
            <v>0</v>
          </cell>
        </row>
        <row r="213">
          <cell r="X213">
            <v>100000</v>
          </cell>
          <cell r="AB213">
            <v>0</v>
          </cell>
          <cell r="AE213">
            <v>0</v>
          </cell>
        </row>
        <row r="214">
          <cell r="X214">
            <v>40000</v>
          </cell>
          <cell r="AB214">
            <v>0</v>
          </cell>
          <cell r="AE214">
            <v>0</v>
          </cell>
        </row>
        <row r="215">
          <cell r="X215">
            <v>25000</v>
          </cell>
        </row>
        <row r="216">
          <cell r="X216">
            <v>0</v>
          </cell>
          <cell r="AB216">
            <v>0</v>
          </cell>
          <cell r="AE216">
            <v>0</v>
          </cell>
        </row>
        <row r="217">
          <cell r="X217">
            <v>0</v>
          </cell>
          <cell r="AB217">
            <v>50000</v>
          </cell>
          <cell r="AE217">
            <v>0</v>
          </cell>
        </row>
        <row r="218">
          <cell r="X218">
            <v>0</v>
          </cell>
          <cell r="AB218">
            <v>0</v>
          </cell>
          <cell r="AE218">
            <v>0</v>
          </cell>
        </row>
        <row r="219">
          <cell r="X219">
            <v>69000</v>
          </cell>
          <cell r="AB219">
            <v>0</v>
          </cell>
          <cell r="AE219">
            <v>0</v>
          </cell>
        </row>
        <row r="220">
          <cell r="X220">
            <v>15000</v>
          </cell>
          <cell r="AB220">
            <v>0</v>
          </cell>
          <cell r="AE220">
            <v>0</v>
          </cell>
        </row>
        <row r="221">
          <cell r="X221">
            <v>45000</v>
          </cell>
          <cell r="AB221">
            <v>0</v>
          </cell>
          <cell r="AE221">
            <v>0</v>
          </cell>
        </row>
        <row r="222">
          <cell r="X222">
            <v>110000</v>
          </cell>
          <cell r="AB222">
            <v>0</v>
          </cell>
          <cell r="AE222">
            <v>20000</v>
          </cell>
        </row>
        <row r="223">
          <cell r="X223">
            <v>0</v>
          </cell>
          <cell r="AB223">
            <v>0</v>
          </cell>
          <cell r="AE223">
            <v>10000</v>
          </cell>
        </row>
        <row r="224">
          <cell r="X224">
            <v>10000</v>
          </cell>
          <cell r="AB224">
            <v>0</v>
          </cell>
          <cell r="AE224">
            <v>0</v>
          </cell>
        </row>
        <row r="225">
          <cell r="X225">
            <v>0</v>
          </cell>
          <cell r="AB225">
            <v>0</v>
          </cell>
          <cell r="AE225">
            <v>30000</v>
          </cell>
        </row>
        <row r="226">
          <cell r="X226">
            <v>100000</v>
          </cell>
          <cell r="AB226">
            <v>0</v>
          </cell>
          <cell r="AE226">
            <v>0</v>
          </cell>
        </row>
        <row r="227">
          <cell r="X227">
            <v>200000</v>
          </cell>
          <cell r="AB227">
            <v>0</v>
          </cell>
          <cell r="AE227">
            <v>0</v>
          </cell>
        </row>
        <row r="228">
          <cell r="AB228">
            <v>160000</v>
          </cell>
          <cell r="AE228">
            <v>200000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83"/>
  <sheetViews>
    <sheetView tabSelected="1" topLeftCell="A245" zoomScale="79" zoomScaleNormal="79" workbookViewId="0">
      <selection activeCell="O269" sqref="O269"/>
    </sheetView>
  </sheetViews>
  <sheetFormatPr defaultRowHeight="14.4" x14ac:dyDescent="0.3"/>
  <cols>
    <col min="1" max="2" width="2.33203125" customWidth="1"/>
    <col min="3" max="3" width="2.109375" customWidth="1"/>
    <col min="4" max="4" width="52.6640625" customWidth="1"/>
    <col min="5" max="5" width="14.88671875" customWidth="1"/>
    <col min="6" max="6" width="15.44140625" customWidth="1"/>
    <col min="7" max="7" width="15.6640625" customWidth="1"/>
    <col min="8" max="8" width="15" customWidth="1"/>
    <col min="9" max="9" width="14.88671875" customWidth="1"/>
    <col min="10" max="10" width="16" customWidth="1"/>
    <col min="11" max="11" width="17.5546875" style="99" customWidth="1"/>
  </cols>
  <sheetData>
    <row r="3" spans="1:10" x14ac:dyDescent="0.3">
      <c r="A3" s="12" t="s">
        <v>205</v>
      </c>
      <c r="B3" s="56"/>
      <c r="C3" s="56"/>
      <c r="D3" s="56"/>
      <c r="E3" s="56"/>
      <c r="F3" s="56"/>
      <c r="G3" s="56"/>
      <c r="H3" s="56"/>
      <c r="I3" s="56"/>
      <c r="J3" s="57" t="s">
        <v>206</v>
      </c>
    </row>
    <row r="4" spans="1:10" x14ac:dyDescent="0.3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7.25" customHeight="1" x14ac:dyDescent="0.35">
      <c r="A5" s="246" t="s">
        <v>204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x14ac:dyDescent="0.3">
      <c r="A6" s="247" t="s">
        <v>278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x14ac:dyDescent="0.3">
      <c r="J7" s="252" t="s">
        <v>423</v>
      </c>
    </row>
    <row r="8" spans="1:10" x14ac:dyDescent="0.3">
      <c r="A8" s="5"/>
      <c r="B8" s="4"/>
      <c r="C8" s="4"/>
      <c r="D8" s="242" t="s">
        <v>3</v>
      </c>
      <c r="E8" s="240" t="s">
        <v>2</v>
      </c>
      <c r="F8" s="1" t="s">
        <v>0</v>
      </c>
      <c r="G8" s="240" t="s">
        <v>4</v>
      </c>
      <c r="H8" s="240" t="s">
        <v>5</v>
      </c>
      <c r="I8" s="240" t="s">
        <v>6</v>
      </c>
      <c r="J8" s="240" t="s">
        <v>7</v>
      </c>
    </row>
    <row r="9" spans="1:10" x14ac:dyDescent="0.3">
      <c r="A9" s="6"/>
      <c r="B9" s="7"/>
      <c r="C9" s="7"/>
      <c r="D9" s="243"/>
      <c r="E9" s="241"/>
      <c r="F9" s="2" t="s">
        <v>1</v>
      </c>
      <c r="G9" s="241"/>
      <c r="H9" s="241"/>
      <c r="I9" s="241"/>
      <c r="J9" s="241"/>
    </row>
    <row r="10" spans="1:10" x14ac:dyDescent="0.3">
      <c r="A10" s="8"/>
      <c r="B10" s="9"/>
      <c r="C10" s="9"/>
      <c r="D10" s="10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</row>
    <row r="11" spans="1:10" x14ac:dyDescent="0.3">
      <c r="A11" s="14" t="s">
        <v>173</v>
      </c>
      <c r="B11" s="15"/>
      <c r="C11" s="15"/>
      <c r="D11" s="15"/>
      <c r="E11" s="110"/>
      <c r="F11" s="111"/>
      <c r="G11" s="17"/>
      <c r="H11" s="17"/>
      <c r="I11" s="17"/>
      <c r="J11" s="17"/>
    </row>
    <row r="12" spans="1:10" x14ac:dyDescent="0.3">
      <c r="A12" s="119"/>
      <c r="B12" s="120" t="s">
        <v>8</v>
      </c>
      <c r="C12" s="120"/>
      <c r="D12" s="120"/>
      <c r="E12" s="121" t="s">
        <v>9</v>
      </c>
      <c r="F12" s="122"/>
      <c r="G12" s="122"/>
      <c r="H12" s="122"/>
      <c r="I12" s="122"/>
      <c r="J12" s="122"/>
    </row>
    <row r="13" spans="1:10" x14ac:dyDescent="0.3">
      <c r="A13" s="119"/>
      <c r="B13" s="120"/>
      <c r="C13" s="120"/>
      <c r="D13" s="120" t="s">
        <v>10</v>
      </c>
      <c r="E13" s="123" t="s">
        <v>11</v>
      </c>
      <c r="F13" s="122">
        <v>25610298</v>
      </c>
      <c r="G13" s="122">
        <v>4904652</v>
      </c>
      <c r="H13" s="122">
        <v>5318218</v>
      </c>
      <c r="I13" s="122">
        <v>0</v>
      </c>
      <c r="J13" s="124">
        <f>SUM(F13:I13)</f>
        <v>35833168</v>
      </c>
    </row>
    <row r="14" spans="1:10" x14ac:dyDescent="0.3">
      <c r="A14" s="119"/>
      <c r="B14" s="120" t="s">
        <v>12</v>
      </c>
      <c r="C14" s="120"/>
      <c r="D14" s="125"/>
      <c r="E14" s="121" t="s">
        <v>13</v>
      </c>
      <c r="F14" s="122"/>
      <c r="G14" s="122"/>
      <c r="H14" s="122"/>
      <c r="I14" s="122"/>
      <c r="J14" s="124"/>
    </row>
    <row r="15" spans="1:10" x14ac:dyDescent="0.3">
      <c r="A15" s="119"/>
      <c r="B15" s="120"/>
      <c r="C15" s="120"/>
      <c r="D15" s="125" t="s">
        <v>14</v>
      </c>
      <c r="E15" s="123" t="s">
        <v>15</v>
      </c>
      <c r="F15" s="122">
        <v>1488000</v>
      </c>
      <c r="G15" s="122">
        <v>312000</v>
      </c>
      <c r="H15" s="122">
        <v>648000</v>
      </c>
      <c r="I15" s="122">
        <v>0</v>
      </c>
      <c r="J15" s="124">
        <f t="shared" ref="J15:J25" si="0">SUM(F15:I15)</f>
        <v>2448000</v>
      </c>
    </row>
    <row r="16" spans="1:10" x14ac:dyDescent="0.3">
      <c r="A16" s="119"/>
      <c r="B16" s="120"/>
      <c r="C16" s="120"/>
      <c r="D16" s="126" t="s">
        <v>16</v>
      </c>
      <c r="E16" s="123" t="s">
        <v>17</v>
      </c>
      <c r="F16" s="122">
        <v>1462500</v>
      </c>
      <c r="G16" s="122">
        <v>135000</v>
      </c>
      <c r="H16" s="122">
        <v>135000</v>
      </c>
      <c r="I16" s="122">
        <v>0</v>
      </c>
      <c r="J16" s="124">
        <f t="shared" si="0"/>
        <v>1732500</v>
      </c>
    </row>
    <row r="17" spans="1:10" x14ac:dyDescent="0.3">
      <c r="A17" s="119"/>
      <c r="B17" s="120"/>
      <c r="C17" s="120"/>
      <c r="D17" s="126" t="s">
        <v>261</v>
      </c>
      <c r="E17" s="123" t="s">
        <v>18</v>
      </c>
      <c r="F17" s="122">
        <v>1381500</v>
      </c>
      <c r="G17" s="122">
        <v>135000</v>
      </c>
      <c r="H17" s="122">
        <v>135000</v>
      </c>
      <c r="I17" s="122">
        <v>0</v>
      </c>
      <c r="J17" s="124">
        <f t="shared" si="0"/>
        <v>1651500</v>
      </c>
    </row>
    <row r="18" spans="1:10" x14ac:dyDescent="0.3">
      <c r="A18" s="119"/>
      <c r="B18" s="120"/>
      <c r="C18" s="120"/>
      <c r="D18" s="126" t="s">
        <v>19</v>
      </c>
      <c r="E18" s="123" t="s">
        <v>20</v>
      </c>
      <c r="F18" s="122">
        <v>372000</v>
      </c>
      <c r="G18" s="122">
        <v>78000</v>
      </c>
      <c r="H18" s="122">
        <v>162000</v>
      </c>
      <c r="I18" s="122">
        <v>0</v>
      </c>
      <c r="J18" s="124">
        <f t="shared" si="0"/>
        <v>612000</v>
      </c>
    </row>
    <row r="19" spans="1:10" x14ac:dyDescent="0.3">
      <c r="A19" s="119"/>
      <c r="B19" s="120"/>
      <c r="C19" s="120"/>
      <c r="D19" s="126" t="s">
        <v>21</v>
      </c>
      <c r="E19" s="123" t="s">
        <v>22</v>
      </c>
      <c r="F19" s="122">
        <v>0</v>
      </c>
      <c r="G19" s="122">
        <v>180000</v>
      </c>
      <c r="H19" s="122">
        <v>0</v>
      </c>
      <c r="I19" s="122">
        <v>0</v>
      </c>
      <c r="J19" s="124">
        <f t="shared" si="0"/>
        <v>180000</v>
      </c>
    </row>
    <row r="20" spans="1:10" x14ac:dyDescent="0.3">
      <c r="A20" s="119"/>
      <c r="B20" s="120"/>
      <c r="C20" s="120"/>
      <c r="D20" s="126" t="s">
        <v>23</v>
      </c>
      <c r="E20" s="123" t="s">
        <v>24</v>
      </c>
      <c r="F20" s="127">
        <v>0</v>
      </c>
      <c r="G20" s="122">
        <v>18000</v>
      </c>
      <c r="H20" s="128">
        <v>0</v>
      </c>
      <c r="I20" s="122">
        <v>0</v>
      </c>
      <c r="J20" s="124">
        <f>SUM(F20:I20)</f>
        <v>18000</v>
      </c>
    </row>
    <row r="21" spans="1:10" x14ac:dyDescent="0.3">
      <c r="A21" s="119"/>
      <c r="B21" s="120"/>
      <c r="C21" s="120"/>
      <c r="D21" s="126" t="s">
        <v>262</v>
      </c>
      <c r="E21" s="123" t="s">
        <v>270</v>
      </c>
      <c r="F21" s="127">
        <v>0</v>
      </c>
      <c r="G21" s="122">
        <v>0</v>
      </c>
      <c r="H21" s="128">
        <v>0</v>
      </c>
      <c r="I21" s="122">
        <v>0</v>
      </c>
      <c r="J21" s="124">
        <f t="shared" si="0"/>
        <v>0</v>
      </c>
    </row>
    <row r="22" spans="1:10" x14ac:dyDescent="0.3">
      <c r="A22" s="119"/>
      <c r="B22" s="120"/>
      <c r="C22" s="120"/>
      <c r="D22" s="126" t="s">
        <v>263</v>
      </c>
      <c r="E22" s="123" t="s">
        <v>121</v>
      </c>
      <c r="F22" s="127">
        <v>150000</v>
      </c>
      <c r="G22" s="122">
        <v>0</v>
      </c>
      <c r="H22" s="128">
        <v>0</v>
      </c>
      <c r="I22" s="122">
        <v>0</v>
      </c>
      <c r="J22" s="124">
        <f t="shared" si="0"/>
        <v>150000</v>
      </c>
    </row>
    <row r="23" spans="1:10" x14ac:dyDescent="0.3">
      <c r="A23" s="119"/>
      <c r="B23" s="120"/>
      <c r="C23" s="120"/>
      <c r="D23" s="126" t="s">
        <v>25</v>
      </c>
      <c r="E23" s="123" t="s">
        <v>26</v>
      </c>
      <c r="F23" s="129">
        <v>0</v>
      </c>
      <c r="G23" s="122">
        <v>761853</v>
      </c>
      <c r="H23" s="130">
        <v>0</v>
      </c>
      <c r="I23" s="122">
        <v>0</v>
      </c>
      <c r="J23" s="124">
        <f t="shared" si="0"/>
        <v>761853</v>
      </c>
    </row>
    <row r="24" spans="1:10" x14ac:dyDescent="0.3">
      <c r="A24" s="119"/>
      <c r="B24" s="120"/>
      <c r="C24" s="120"/>
      <c r="D24" s="126" t="s">
        <v>27</v>
      </c>
      <c r="E24" s="123" t="s">
        <v>28</v>
      </c>
      <c r="F24" s="131">
        <v>30000</v>
      </c>
      <c r="G24" s="122">
        <v>0</v>
      </c>
      <c r="H24" s="128">
        <v>25000</v>
      </c>
      <c r="I24" s="122">
        <v>0</v>
      </c>
      <c r="J24" s="124">
        <f t="shared" si="0"/>
        <v>55000</v>
      </c>
    </row>
    <row r="25" spans="1:10" x14ac:dyDescent="0.3">
      <c r="A25" s="119"/>
      <c r="B25" s="120"/>
      <c r="C25" s="120"/>
      <c r="D25" s="126" t="s">
        <v>29</v>
      </c>
      <c r="E25" s="123" t="s">
        <v>30</v>
      </c>
      <c r="F25" s="122">
        <v>2134211</v>
      </c>
      <c r="G25" s="122">
        <v>408722</v>
      </c>
      <c r="H25" s="122">
        <v>443188</v>
      </c>
      <c r="I25" s="122">
        <v>0</v>
      </c>
      <c r="J25" s="124">
        <f t="shared" si="0"/>
        <v>2986121</v>
      </c>
    </row>
    <row r="26" spans="1:10" x14ac:dyDescent="0.3">
      <c r="A26" s="119"/>
      <c r="B26" s="120"/>
      <c r="C26" s="120"/>
      <c r="D26" s="126" t="s">
        <v>122</v>
      </c>
      <c r="E26" s="123" t="s">
        <v>30</v>
      </c>
      <c r="F26" s="122">
        <v>2134211</v>
      </c>
      <c r="G26" s="122">
        <v>408722</v>
      </c>
      <c r="H26" s="122">
        <v>443188</v>
      </c>
      <c r="I26" s="122">
        <v>0</v>
      </c>
      <c r="J26" s="124">
        <f>SUM(F26:I26)</f>
        <v>2986121</v>
      </c>
    </row>
    <row r="27" spans="1:10" x14ac:dyDescent="0.3">
      <c r="A27" s="119"/>
      <c r="B27" s="120"/>
      <c r="C27" s="120"/>
      <c r="D27" s="126" t="s">
        <v>31</v>
      </c>
      <c r="E27" s="123" t="s">
        <v>32</v>
      </c>
      <c r="F27" s="122">
        <v>310000</v>
      </c>
      <c r="G27" s="122">
        <v>65000</v>
      </c>
      <c r="H27" s="122">
        <v>135000</v>
      </c>
      <c r="I27" s="122">
        <v>0</v>
      </c>
      <c r="J27" s="124">
        <f>SUM(F27:I27)</f>
        <v>510000</v>
      </c>
    </row>
    <row r="28" spans="1:10" x14ac:dyDescent="0.3">
      <c r="A28" s="119"/>
      <c r="B28" s="120" t="s">
        <v>33</v>
      </c>
      <c r="C28" s="120"/>
      <c r="D28" s="125"/>
      <c r="E28" s="121" t="s">
        <v>34</v>
      </c>
      <c r="F28" s="122"/>
      <c r="G28" s="122"/>
      <c r="H28" s="122"/>
      <c r="I28" s="122"/>
      <c r="J28" s="124"/>
    </row>
    <row r="29" spans="1:10" x14ac:dyDescent="0.3">
      <c r="A29" s="119"/>
      <c r="B29" s="120"/>
      <c r="C29" s="120"/>
      <c r="D29" s="126" t="s">
        <v>35</v>
      </c>
      <c r="E29" s="121" t="s">
        <v>36</v>
      </c>
      <c r="F29" s="122">
        <v>3073264</v>
      </c>
      <c r="G29" s="122">
        <v>588562</v>
      </c>
      <c r="H29" s="122">
        <v>638196</v>
      </c>
      <c r="I29" s="122">
        <v>0</v>
      </c>
      <c r="J29" s="124">
        <f t="shared" ref="J29:J35" si="1">SUM(F29:I29)</f>
        <v>4300022</v>
      </c>
    </row>
    <row r="30" spans="1:10" x14ac:dyDescent="0.3">
      <c r="A30" s="119"/>
      <c r="B30" s="120"/>
      <c r="C30" s="120"/>
      <c r="D30" s="126" t="s">
        <v>37</v>
      </c>
      <c r="E30" s="121" t="s">
        <v>38</v>
      </c>
      <c r="F30" s="122">
        <v>111600</v>
      </c>
      <c r="G30" s="122">
        <v>23400</v>
      </c>
      <c r="H30" s="122">
        <v>48600</v>
      </c>
      <c r="I30" s="122">
        <v>0</v>
      </c>
      <c r="J30" s="124">
        <f t="shared" si="1"/>
        <v>183600</v>
      </c>
    </row>
    <row r="31" spans="1:10" x14ac:dyDescent="0.3">
      <c r="A31" s="119"/>
      <c r="B31" s="120"/>
      <c r="C31" s="120"/>
      <c r="D31" s="126" t="s">
        <v>39</v>
      </c>
      <c r="E31" s="121" t="s">
        <v>40</v>
      </c>
      <c r="F31" s="122">
        <v>701356</v>
      </c>
      <c r="G31" s="122">
        <v>133898</v>
      </c>
      <c r="H31" s="122">
        <v>155682</v>
      </c>
      <c r="I31" s="122">
        <v>0</v>
      </c>
      <c r="J31" s="124">
        <f t="shared" si="1"/>
        <v>990936</v>
      </c>
    </row>
    <row r="32" spans="1:10" x14ac:dyDescent="0.3">
      <c r="A32" s="119"/>
      <c r="B32" s="120"/>
      <c r="C32" s="120"/>
      <c r="D32" s="126" t="s">
        <v>41</v>
      </c>
      <c r="E32" s="121" t="s">
        <v>42</v>
      </c>
      <c r="F32" s="122">
        <v>74177</v>
      </c>
      <c r="G32" s="122">
        <v>15600</v>
      </c>
      <c r="H32" s="122">
        <v>31547</v>
      </c>
      <c r="I32" s="122">
        <v>0</v>
      </c>
      <c r="J32" s="124">
        <f t="shared" si="1"/>
        <v>121324</v>
      </c>
    </row>
    <row r="33" spans="1:10" x14ac:dyDescent="0.3">
      <c r="A33" s="119"/>
      <c r="B33" s="132" t="s">
        <v>43</v>
      </c>
      <c r="C33" s="132"/>
      <c r="D33" s="126"/>
      <c r="E33" s="121" t="s">
        <v>44</v>
      </c>
      <c r="F33" s="122"/>
      <c r="G33" s="122"/>
      <c r="H33" s="122"/>
      <c r="I33" s="122">
        <v>0</v>
      </c>
      <c r="J33" s="124">
        <f t="shared" si="1"/>
        <v>0</v>
      </c>
    </row>
    <row r="34" spans="1:10" x14ac:dyDescent="0.3">
      <c r="A34" s="119"/>
      <c r="B34" s="120"/>
      <c r="C34" s="120"/>
      <c r="D34" s="126" t="s">
        <v>43</v>
      </c>
      <c r="E34" s="121" t="s">
        <v>271</v>
      </c>
      <c r="F34" s="122">
        <v>0</v>
      </c>
      <c r="G34" s="122">
        <v>0</v>
      </c>
      <c r="H34" s="122">
        <v>0</v>
      </c>
      <c r="I34" s="122">
        <v>0</v>
      </c>
      <c r="J34" s="124">
        <f t="shared" si="1"/>
        <v>0</v>
      </c>
    </row>
    <row r="35" spans="1:10" x14ac:dyDescent="0.3">
      <c r="A35" s="112"/>
      <c r="B35" s="113"/>
      <c r="C35" s="113"/>
      <c r="D35" s="114" t="s">
        <v>264</v>
      </c>
      <c r="E35" s="115"/>
      <c r="F35" s="116">
        <v>310000</v>
      </c>
      <c r="G35" s="117">
        <v>65000</v>
      </c>
      <c r="H35" s="117">
        <v>135000</v>
      </c>
      <c r="I35" s="117">
        <v>0</v>
      </c>
      <c r="J35" s="118">
        <f t="shared" si="1"/>
        <v>510000</v>
      </c>
    </row>
    <row r="36" spans="1:10" x14ac:dyDescent="0.3">
      <c r="A36" s="76"/>
      <c r="B36" s="55" t="s">
        <v>45</v>
      </c>
      <c r="C36" s="55"/>
      <c r="D36" s="77"/>
      <c r="E36" s="59"/>
      <c r="F36" s="21">
        <f>SUM(F13:F35)</f>
        <v>39343117</v>
      </c>
      <c r="G36" s="24">
        <f>SUM(G13:G35)</f>
        <v>8233409</v>
      </c>
      <c r="H36" s="24">
        <f>SUM(H13:H35)</f>
        <v>8453619</v>
      </c>
      <c r="I36" s="17">
        <v>0</v>
      </c>
      <c r="J36" s="24">
        <f>SUM(J13:J35)</f>
        <v>56030145</v>
      </c>
    </row>
    <row r="37" spans="1:10" x14ac:dyDescent="0.3">
      <c r="A37" s="25"/>
      <c r="B37" s="15"/>
      <c r="C37" s="15"/>
      <c r="D37" s="15"/>
      <c r="E37" s="15"/>
      <c r="F37" s="26"/>
      <c r="G37" s="27"/>
      <c r="H37" s="27"/>
      <c r="I37" s="28"/>
      <c r="J37" s="29"/>
    </row>
    <row r="38" spans="1:10" x14ac:dyDescent="0.3">
      <c r="A38" s="11"/>
      <c r="B38" s="13"/>
      <c r="C38" s="13"/>
      <c r="D38" s="13"/>
      <c r="E38" s="13"/>
      <c r="F38" s="30"/>
      <c r="G38" s="31"/>
      <c r="H38" s="31"/>
      <c r="I38" s="20"/>
      <c r="J38" s="32"/>
    </row>
    <row r="39" spans="1:10" x14ac:dyDescent="0.3">
      <c r="A39" s="11"/>
      <c r="B39" s="13"/>
      <c r="C39" s="13"/>
      <c r="D39" s="13"/>
      <c r="E39" s="13"/>
      <c r="F39" s="30"/>
      <c r="G39" s="31"/>
      <c r="H39" s="31"/>
      <c r="I39" s="20"/>
      <c r="J39" s="32"/>
    </row>
    <row r="40" spans="1:10" x14ac:dyDescent="0.3">
      <c r="A40" s="11"/>
      <c r="B40" s="13"/>
      <c r="C40" s="13"/>
      <c r="D40" s="13"/>
      <c r="E40" s="13"/>
      <c r="F40" s="30"/>
      <c r="G40" s="31"/>
      <c r="H40" s="31"/>
      <c r="I40" s="20"/>
      <c r="J40" s="32"/>
    </row>
    <row r="41" spans="1:10" x14ac:dyDescent="0.3">
      <c r="A41" s="11"/>
      <c r="B41" s="13"/>
      <c r="C41" s="13"/>
      <c r="D41" s="13"/>
      <c r="E41" s="13"/>
      <c r="F41" s="30"/>
      <c r="G41" s="31"/>
      <c r="H41" s="31"/>
      <c r="I41" s="20"/>
      <c r="J41" s="32"/>
    </row>
    <row r="42" spans="1:10" x14ac:dyDescent="0.3">
      <c r="A42" s="11"/>
      <c r="B42" s="13"/>
      <c r="C42" s="13"/>
      <c r="D42" s="13"/>
      <c r="E42" s="13"/>
      <c r="F42" s="30"/>
      <c r="G42" s="31"/>
      <c r="H42" s="31"/>
      <c r="I42" s="20"/>
      <c r="J42" s="32"/>
    </row>
    <row r="43" spans="1:10" x14ac:dyDescent="0.3">
      <c r="A43" s="11"/>
      <c r="B43" s="13"/>
      <c r="C43" s="13"/>
      <c r="D43" s="13"/>
      <c r="E43" s="13"/>
      <c r="F43" s="30"/>
      <c r="G43" s="31"/>
      <c r="H43" s="31"/>
      <c r="I43" s="20"/>
      <c r="J43" s="32"/>
    </row>
    <row r="44" spans="1:10" ht="13.5" customHeight="1" x14ac:dyDescent="0.3">
      <c r="A44" s="11"/>
      <c r="B44" s="13"/>
      <c r="C44" s="13"/>
      <c r="D44" s="13"/>
      <c r="E44" s="13"/>
      <c r="F44" s="30"/>
      <c r="G44" s="31"/>
      <c r="H44" s="31"/>
      <c r="I44" s="20"/>
      <c r="J44" s="252" t="s">
        <v>424</v>
      </c>
    </row>
    <row r="45" spans="1:10" ht="12" customHeight="1" x14ac:dyDescent="0.3">
      <c r="A45" s="5"/>
      <c r="B45" s="4"/>
      <c r="C45" s="4"/>
      <c r="D45" s="242" t="s">
        <v>3</v>
      </c>
      <c r="E45" s="240" t="s">
        <v>2</v>
      </c>
      <c r="F45" s="1" t="s">
        <v>0</v>
      </c>
      <c r="G45" s="240" t="s">
        <v>4</v>
      </c>
      <c r="H45" s="244" t="s">
        <v>5</v>
      </c>
      <c r="I45" s="240" t="s">
        <v>6</v>
      </c>
      <c r="J45" s="240" t="s">
        <v>7</v>
      </c>
    </row>
    <row r="46" spans="1:10" ht="12" customHeight="1" x14ac:dyDescent="0.3">
      <c r="A46" s="6"/>
      <c r="B46" s="7"/>
      <c r="C46" s="7"/>
      <c r="D46" s="243"/>
      <c r="E46" s="241"/>
      <c r="F46" s="2" t="s">
        <v>1</v>
      </c>
      <c r="G46" s="241"/>
      <c r="H46" s="245"/>
      <c r="I46" s="241"/>
      <c r="J46" s="241"/>
    </row>
    <row r="47" spans="1:10" ht="12" customHeight="1" x14ac:dyDescent="0.3">
      <c r="A47" s="14" t="s">
        <v>207</v>
      </c>
      <c r="B47" s="133"/>
      <c r="C47" s="25"/>
      <c r="D47" s="25"/>
      <c r="E47" s="134"/>
      <c r="F47" s="135"/>
      <c r="G47" s="17"/>
      <c r="H47" s="17"/>
      <c r="I47" s="17"/>
      <c r="J47" s="17"/>
    </row>
    <row r="48" spans="1:10" ht="12" customHeight="1" x14ac:dyDescent="0.3">
      <c r="A48" s="143"/>
      <c r="B48" s="144" t="s">
        <v>46</v>
      </c>
      <c r="C48" s="144"/>
      <c r="D48" s="144"/>
      <c r="E48" s="145" t="s">
        <v>47</v>
      </c>
      <c r="F48" s="146"/>
      <c r="G48" s="146"/>
      <c r="H48" s="146"/>
      <c r="I48" s="146"/>
      <c r="J48" s="122"/>
    </row>
    <row r="49" spans="1:10" ht="12" customHeight="1" x14ac:dyDescent="0.3">
      <c r="A49" s="143"/>
      <c r="B49" s="147"/>
      <c r="C49" s="148" t="s">
        <v>46</v>
      </c>
      <c r="D49" s="149"/>
      <c r="E49" s="150" t="s">
        <v>48</v>
      </c>
      <c r="F49" s="151">
        <f>[1]Sheet1!X40</f>
        <v>2443000</v>
      </c>
      <c r="G49" s="152">
        <v>275000</v>
      </c>
      <c r="H49" s="151">
        <v>445000</v>
      </c>
      <c r="I49" s="151">
        <v>0</v>
      </c>
      <c r="J49" s="153">
        <f>SUM(F49:I49)</f>
        <v>3163000</v>
      </c>
    </row>
    <row r="50" spans="1:10" ht="12" customHeight="1" x14ac:dyDescent="0.3">
      <c r="A50" s="143"/>
      <c r="B50" s="147"/>
      <c r="C50" s="148" t="s">
        <v>49</v>
      </c>
      <c r="D50" s="149"/>
      <c r="E50" s="150" t="s">
        <v>137</v>
      </c>
      <c r="F50" s="151">
        <f>[1]Sheet1!X41</f>
        <v>20000</v>
      </c>
      <c r="G50" s="152">
        <v>0</v>
      </c>
      <c r="H50" s="151">
        <v>0</v>
      </c>
      <c r="I50" s="151">
        <v>0</v>
      </c>
      <c r="J50" s="153">
        <f t="shared" ref="J50:J55" si="2">SUM(F50:I50)</f>
        <v>20000</v>
      </c>
    </row>
    <row r="51" spans="1:10" ht="12" customHeight="1" x14ac:dyDescent="0.3">
      <c r="A51" s="143"/>
      <c r="B51" s="147"/>
      <c r="C51" s="148" t="s">
        <v>50</v>
      </c>
      <c r="D51" s="149"/>
      <c r="E51" s="150" t="s">
        <v>138</v>
      </c>
      <c r="F51" s="151">
        <f>[1]Sheet1!X42</f>
        <v>30000</v>
      </c>
      <c r="G51" s="152">
        <v>0</v>
      </c>
      <c r="H51" s="151">
        <v>0</v>
      </c>
      <c r="I51" s="151">
        <v>0</v>
      </c>
      <c r="J51" s="153">
        <f t="shared" si="2"/>
        <v>30000</v>
      </c>
    </row>
    <row r="52" spans="1:10" ht="12" customHeight="1" x14ac:dyDescent="0.3">
      <c r="A52" s="143"/>
      <c r="B52" s="147"/>
      <c r="C52" s="148" t="s">
        <v>51</v>
      </c>
      <c r="D52" s="149"/>
      <c r="E52" s="150" t="s">
        <v>139</v>
      </c>
      <c r="F52" s="151">
        <f>[1]Sheet1!X43</f>
        <v>20000</v>
      </c>
      <c r="G52" s="152">
        <v>0</v>
      </c>
      <c r="H52" s="151">
        <v>0</v>
      </c>
      <c r="I52" s="151">
        <v>0</v>
      </c>
      <c r="J52" s="153">
        <f t="shared" si="2"/>
        <v>20000</v>
      </c>
    </row>
    <row r="53" spans="1:10" ht="12" customHeight="1" x14ac:dyDescent="0.3">
      <c r="A53" s="143"/>
      <c r="B53" s="147"/>
      <c r="C53" s="148" t="s">
        <v>52</v>
      </c>
      <c r="D53" s="149"/>
      <c r="E53" s="150" t="s">
        <v>140</v>
      </c>
      <c r="F53" s="151">
        <f>[1]Sheet1!X44</f>
        <v>25000</v>
      </c>
      <c r="G53" s="152">
        <v>0</v>
      </c>
      <c r="H53" s="151">
        <v>0</v>
      </c>
      <c r="I53" s="151">
        <v>0</v>
      </c>
      <c r="J53" s="153">
        <f t="shared" si="2"/>
        <v>25000</v>
      </c>
    </row>
    <row r="54" spans="1:10" ht="12" customHeight="1" x14ac:dyDescent="0.3">
      <c r="A54" s="143"/>
      <c r="B54" s="147"/>
      <c r="C54" s="148" t="s">
        <v>208</v>
      </c>
      <c r="D54" s="149"/>
      <c r="E54" s="150" t="s">
        <v>141</v>
      </c>
      <c r="F54" s="151">
        <f>[1]Sheet1!X45</f>
        <v>5000</v>
      </c>
      <c r="G54" s="152">
        <v>0</v>
      </c>
      <c r="H54" s="151">
        <v>0</v>
      </c>
      <c r="I54" s="151">
        <v>0</v>
      </c>
      <c r="J54" s="153">
        <f t="shared" si="2"/>
        <v>5000</v>
      </c>
    </row>
    <row r="55" spans="1:10" ht="12" customHeight="1" x14ac:dyDescent="0.3">
      <c r="A55" s="143"/>
      <c r="B55" s="147"/>
      <c r="C55" s="148" t="s">
        <v>112</v>
      </c>
      <c r="D55" s="149"/>
      <c r="E55" s="150" t="s">
        <v>188</v>
      </c>
      <c r="F55" s="151">
        <f>[1]Sheet1!X46</f>
        <v>100000</v>
      </c>
      <c r="G55" s="152">
        <v>0</v>
      </c>
      <c r="H55" s="151">
        <v>0</v>
      </c>
      <c r="I55" s="151">
        <v>0</v>
      </c>
      <c r="J55" s="153">
        <f t="shared" si="2"/>
        <v>100000</v>
      </c>
    </row>
    <row r="56" spans="1:10" ht="12" customHeight="1" x14ac:dyDescent="0.3">
      <c r="A56" s="143"/>
      <c r="B56" s="147"/>
      <c r="C56" s="154" t="s">
        <v>323</v>
      </c>
      <c r="D56" s="149"/>
      <c r="E56" s="150" t="s">
        <v>217</v>
      </c>
      <c r="F56" s="151">
        <f>[1]Sheet1!X47</f>
        <v>10000</v>
      </c>
      <c r="G56" s="152">
        <v>0</v>
      </c>
      <c r="H56" s="151"/>
      <c r="I56" s="151">
        <v>0</v>
      </c>
      <c r="J56" s="153">
        <f>SUM(F56:I56)</f>
        <v>10000</v>
      </c>
    </row>
    <row r="57" spans="1:10" ht="12" customHeight="1" x14ac:dyDescent="0.3">
      <c r="A57" s="143"/>
      <c r="B57" s="147"/>
      <c r="C57" s="154" t="s">
        <v>324</v>
      </c>
      <c r="D57" s="149"/>
      <c r="E57" s="150" t="s">
        <v>325</v>
      </c>
      <c r="F57" s="151">
        <f>[1]Sheet1!X48</f>
        <v>180000</v>
      </c>
      <c r="G57" s="152">
        <v>0</v>
      </c>
      <c r="H57" s="151">
        <v>0</v>
      </c>
      <c r="I57" s="151">
        <v>0</v>
      </c>
      <c r="J57" s="153">
        <f t="shared" ref="J57:J68" si="3">SUM(F57:I57)</f>
        <v>180000</v>
      </c>
    </row>
    <row r="58" spans="1:10" ht="12" customHeight="1" x14ac:dyDescent="0.3">
      <c r="A58" s="143"/>
      <c r="B58" s="144" t="s">
        <v>53</v>
      </c>
      <c r="C58" s="144"/>
      <c r="D58" s="144"/>
      <c r="E58" s="145" t="s">
        <v>54</v>
      </c>
      <c r="F58" s="151">
        <f>[1]Sheet1!X49</f>
        <v>0</v>
      </c>
      <c r="G58" s="152">
        <v>0</v>
      </c>
      <c r="H58" s="151">
        <v>0</v>
      </c>
      <c r="I58" s="151">
        <v>0</v>
      </c>
      <c r="J58" s="153">
        <v>0</v>
      </c>
    </row>
    <row r="59" spans="1:10" ht="12" customHeight="1" x14ac:dyDescent="0.3">
      <c r="A59" s="143"/>
      <c r="B59" s="147"/>
      <c r="C59" s="144" t="s">
        <v>55</v>
      </c>
      <c r="D59" s="144"/>
      <c r="E59" s="150" t="s">
        <v>56</v>
      </c>
      <c r="F59" s="151">
        <f>[1]Sheet1!X50</f>
        <v>4575000</v>
      </c>
      <c r="G59" s="152">
        <v>240604.3</v>
      </c>
      <c r="H59" s="151">
        <v>355000</v>
      </c>
      <c r="I59" s="151">
        <v>0</v>
      </c>
      <c r="J59" s="153">
        <f>SUM(F59:I59)</f>
        <v>5170604.3</v>
      </c>
    </row>
    <row r="60" spans="1:10" ht="12" customHeight="1" x14ac:dyDescent="0.3">
      <c r="A60" s="143"/>
      <c r="B60" s="147"/>
      <c r="C60" s="144" t="s">
        <v>57</v>
      </c>
      <c r="D60" s="144"/>
      <c r="E60" s="150" t="s">
        <v>142</v>
      </c>
      <c r="F60" s="151">
        <f>[1]Sheet1!X51</f>
        <v>15000</v>
      </c>
      <c r="G60" s="152">
        <v>0</v>
      </c>
      <c r="H60" s="151">
        <v>0</v>
      </c>
      <c r="I60" s="151">
        <v>0</v>
      </c>
      <c r="J60" s="153">
        <f t="shared" si="3"/>
        <v>15000</v>
      </c>
    </row>
    <row r="61" spans="1:10" ht="12" customHeight="1" x14ac:dyDescent="0.3">
      <c r="A61" s="143"/>
      <c r="B61" s="147"/>
      <c r="C61" s="144" t="s">
        <v>58</v>
      </c>
      <c r="D61" s="144"/>
      <c r="E61" s="150" t="s">
        <v>143</v>
      </c>
      <c r="F61" s="151">
        <f>[1]Sheet1!X52</f>
        <v>30000</v>
      </c>
      <c r="G61" s="152">
        <v>0</v>
      </c>
      <c r="H61" s="151">
        <v>0</v>
      </c>
      <c r="I61" s="151">
        <v>0</v>
      </c>
      <c r="J61" s="153">
        <f t="shared" si="3"/>
        <v>30000</v>
      </c>
    </row>
    <row r="62" spans="1:10" ht="12" customHeight="1" x14ac:dyDescent="0.3">
      <c r="A62" s="143"/>
      <c r="B62" s="147"/>
      <c r="C62" s="144" t="s">
        <v>59</v>
      </c>
      <c r="D62" s="144"/>
      <c r="E62" s="150" t="s">
        <v>144</v>
      </c>
      <c r="F62" s="151">
        <f>[1]Sheet1!X53</f>
        <v>25000</v>
      </c>
      <c r="G62" s="152">
        <v>0</v>
      </c>
      <c r="H62" s="151">
        <v>0</v>
      </c>
      <c r="I62" s="151">
        <v>0</v>
      </c>
      <c r="J62" s="153">
        <f t="shared" si="3"/>
        <v>25000</v>
      </c>
    </row>
    <row r="63" spans="1:10" ht="12" customHeight="1" x14ac:dyDescent="0.3">
      <c r="A63" s="143"/>
      <c r="B63" s="147"/>
      <c r="C63" s="144" t="s">
        <v>60</v>
      </c>
      <c r="D63" s="144"/>
      <c r="E63" s="150" t="s">
        <v>145</v>
      </c>
      <c r="F63" s="151">
        <f>[1]Sheet1!X54</f>
        <v>25000</v>
      </c>
      <c r="G63" s="152">
        <v>0</v>
      </c>
      <c r="H63" s="151">
        <v>0</v>
      </c>
      <c r="I63" s="151">
        <v>0</v>
      </c>
      <c r="J63" s="153">
        <f t="shared" si="3"/>
        <v>25000</v>
      </c>
    </row>
    <row r="64" spans="1:10" ht="12" customHeight="1" x14ac:dyDescent="0.3">
      <c r="A64" s="143"/>
      <c r="B64" s="144" t="s">
        <v>61</v>
      </c>
      <c r="C64" s="144"/>
      <c r="D64" s="144"/>
      <c r="E64" s="145" t="s">
        <v>218</v>
      </c>
      <c r="F64" s="151">
        <f>[1]Sheet1!X55</f>
        <v>1010000</v>
      </c>
      <c r="G64" s="152">
        <v>135000</v>
      </c>
      <c r="H64" s="151">
        <v>80000</v>
      </c>
      <c r="I64" s="151">
        <v>0</v>
      </c>
      <c r="J64" s="153">
        <f>SUM(F64:I64)</f>
        <v>1225000</v>
      </c>
    </row>
    <row r="65" spans="1:11" ht="12" customHeight="1" x14ac:dyDescent="0.3">
      <c r="A65" s="143"/>
      <c r="B65" s="147"/>
      <c r="C65" s="148" t="s">
        <v>209</v>
      </c>
      <c r="D65" s="144"/>
      <c r="E65" s="150" t="s">
        <v>219</v>
      </c>
      <c r="F65" s="151">
        <f>[1]Sheet1!X56</f>
        <v>10000</v>
      </c>
      <c r="G65" s="152">
        <v>0</v>
      </c>
      <c r="H65" s="151">
        <v>0</v>
      </c>
      <c r="I65" s="151">
        <v>0</v>
      </c>
      <c r="J65" s="153">
        <f t="shared" si="3"/>
        <v>10000</v>
      </c>
    </row>
    <row r="66" spans="1:11" ht="12" customHeight="1" x14ac:dyDescent="0.3">
      <c r="A66" s="143"/>
      <c r="B66" s="147"/>
      <c r="C66" s="148" t="s">
        <v>279</v>
      </c>
      <c r="D66" s="144"/>
      <c r="E66" s="150" t="s">
        <v>220</v>
      </c>
      <c r="F66" s="151">
        <f>[1]Sheet1!X57</f>
        <v>5000</v>
      </c>
      <c r="G66" s="152">
        <v>0</v>
      </c>
      <c r="H66" s="151">
        <v>0</v>
      </c>
      <c r="I66" s="151">
        <v>0</v>
      </c>
      <c r="J66" s="153">
        <f t="shared" si="3"/>
        <v>5000</v>
      </c>
    </row>
    <row r="67" spans="1:11" ht="12" customHeight="1" x14ac:dyDescent="0.3">
      <c r="A67" s="143"/>
      <c r="B67" s="147"/>
      <c r="C67" s="148" t="s">
        <v>210</v>
      </c>
      <c r="D67" s="144"/>
      <c r="E67" s="150" t="s">
        <v>221</v>
      </c>
      <c r="F67" s="151">
        <f>[1]Sheet1!X58</f>
        <v>10000</v>
      </c>
      <c r="G67" s="155">
        <v>0</v>
      </c>
      <c r="H67" s="151">
        <v>0</v>
      </c>
      <c r="I67" s="151">
        <v>0</v>
      </c>
      <c r="J67" s="153">
        <f t="shared" si="3"/>
        <v>10000</v>
      </c>
    </row>
    <row r="68" spans="1:11" ht="12" customHeight="1" x14ac:dyDescent="0.3">
      <c r="A68" s="143"/>
      <c r="B68" s="147"/>
      <c r="C68" s="148" t="s">
        <v>62</v>
      </c>
      <c r="D68" s="144"/>
      <c r="E68" s="150" t="s">
        <v>222</v>
      </c>
      <c r="F68" s="152">
        <f>[1]Sheet1!X59</f>
        <v>25000</v>
      </c>
      <c r="G68" s="152">
        <v>0</v>
      </c>
      <c r="H68" s="151">
        <v>0</v>
      </c>
      <c r="I68" s="151">
        <v>0</v>
      </c>
      <c r="J68" s="153">
        <f t="shared" si="3"/>
        <v>25000</v>
      </c>
    </row>
    <row r="69" spans="1:11" ht="12" customHeight="1" x14ac:dyDescent="0.3">
      <c r="A69" s="143"/>
      <c r="B69" s="147"/>
      <c r="C69" s="148" t="s">
        <v>178</v>
      </c>
      <c r="D69" s="144"/>
      <c r="E69" s="150" t="s">
        <v>280</v>
      </c>
      <c r="F69" s="151">
        <f>[1]Sheet1!X60</f>
        <v>75792</v>
      </c>
      <c r="G69" s="152">
        <v>0</v>
      </c>
      <c r="H69" s="151">
        <v>0</v>
      </c>
      <c r="I69" s="151">
        <v>0</v>
      </c>
      <c r="J69" s="153">
        <f>SUM(F69:I69)</f>
        <v>75792</v>
      </c>
    </row>
    <row r="70" spans="1:11" ht="12" customHeight="1" x14ac:dyDescent="0.3">
      <c r="A70" s="143"/>
      <c r="B70" s="147"/>
      <c r="C70" s="148" t="s">
        <v>327</v>
      </c>
      <c r="D70" s="144"/>
      <c r="E70" s="150" t="s">
        <v>330</v>
      </c>
      <c r="F70" s="151">
        <f>[1]Sheet1!X61</f>
        <v>0</v>
      </c>
      <c r="G70" s="152">
        <v>40000</v>
      </c>
      <c r="H70" s="151">
        <v>0</v>
      </c>
      <c r="I70" s="151">
        <v>0</v>
      </c>
      <c r="J70" s="153">
        <f t="shared" ref="J70:J82" si="4">SUM(F70:I70)</f>
        <v>40000</v>
      </c>
    </row>
    <row r="71" spans="1:11" ht="12" customHeight="1" x14ac:dyDescent="0.3">
      <c r="A71" s="143"/>
      <c r="B71" s="147"/>
      <c r="C71" s="148" t="s">
        <v>328</v>
      </c>
      <c r="D71" s="144"/>
      <c r="E71" s="150" t="s">
        <v>331</v>
      </c>
      <c r="F71" s="151">
        <f>[1]Sheet1!X62</f>
        <v>0</v>
      </c>
      <c r="G71" s="152">
        <v>10000</v>
      </c>
      <c r="H71" s="151">
        <v>0</v>
      </c>
      <c r="I71" s="151">
        <v>0</v>
      </c>
      <c r="J71" s="153">
        <f t="shared" si="4"/>
        <v>10000</v>
      </c>
    </row>
    <row r="72" spans="1:11" ht="12" customHeight="1" x14ac:dyDescent="0.3">
      <c r="A72" s="143"/>
      <c r="B72" s="147"/>
      <c r="C72" s="148" t="s">
        <v>329</v>
      </c>
      <c r="D72" s="144"/>
      <c r="E72" s="150" t="s">
        <v>332</v>
      </c>
      <c r="F72" s="151">
        <f>[1]Sheet1!X63</f>
        <v>0</v>
      </c>
      <c r="G72" s="152">
        <v>5000</v>
      </c>
      <c r="H72" s="151">
        <v>0</v>
      </c>
      <c r="I72" s="151">
        <v>0</v>
      </c>
      <c r="J72" s="153">
        <f t="shared" si="4"/>
        <v>5000</v>
      </c>
    </row>
    <row r="73" spans="1:11" ht="12" customHeight="1" x14ac:dyDescent="0.3">
      <c r="A73" s="143"/>
      <c r="B73" s="147"/>
      <c r="C73" s="148" t="s">
        <v>115</v>
      </c>
      <c r="D73" s="144"/>
      <c r="E73" s="150" t="s">
        <v>116</v>
      </c>
      <c r="F73" s="151">
        <f>[1]Sheet1!X64</f>
        <v>50000</v>
      </c>
      <c r="G73" s="152">
        <v>0</v>
      </c>
      <c r="H73" s="151">
        <v>0</v>
      </c>
      <c r="I73" s="151">
        <v>0</v>
      </c>
      <c r="J73" s="153">
        <f t="shared" si="4"/>
        <v>50000</v>
      </c>
    </row>
    <row r="74" spans="1:11" ht="12" customHeight="1" x14ac:dyDescent="0.3">
      <c r="A74" s="143"/>
      <c r="B74" s="147"/>
      <c r="C74" s="148" t="s">
        <v>211</v>
      </c>
      <c r="D74" s="144"/>
      <c r="E74" s="150" t="s">
        <v>189</v>
      </c>
      <c r="F74" s="151">
        <f>[1]Sheet1!X65</f>
        <v>50000</v>
      </c>
      <c r="G74" s="152">
        <v>0</v>
      </c>
      <c r="H74" s="151">
        <v>0</v>
      </c>
      <c r="I74" s="151"/>
      <c r="J74" s="153">
        <f>SUM(F74:I74)</f>
        <v>50000</v>
      </c>
    </row>
    <row r="75" spans="1:11" s="48" customFormat="1" ht="13.05" customHeight="1" x14ac:dyDescent="0.3">
      <c r="A75" s="156"/>
      <c r="B75" s="132"/>
      <c r="C75" s="157" t="s">
        <v>201</v>
      </c>
      <c r="D75" s="158"/>
      <c r="E75" s="150" t="s">
        <v>421</v>
      </c>
      <c r="F75" s="151">
        <v>0</v>
      </c>
      <c r="G75" s="151">
        <f>[1]Sheet1!AE127</f>
        <v>250000</v>
      </c>
      <c r="H75" s="151">
        <v>0</v>
      </c>
      <c r="I75" s="151">
        <v>0</v>
      </c>
      <c r="J75" s="153">
        <f>SUM(F75:I75)</f>
        <v>250000</v>
      </c>
      <c r="K75" s="101"/>
    </row>
    <row r="76" spans="1:11" ht="12" customHeight="1" x14ac:dyDescent="0.3">
      <c r="A76" s="143"/>
      <c r="B76" s="147"/>
      <c r="C76" s="148" t="s">
        <v>113</v>
      </c>
      <c r="D76" s="144"/>
      <c r="E76" s="150" t="s">
        <v>63</v>
      </c>
      <c r="F76" s="151">
        <f>[1]Sheet1!X66</f>
        <v>1990000</v>
      </c>
      <c r="G76" s="152">
        <v>100000</v>
      </c>
      <c r="H76" s="151">
        <v>130000</v>
      </c>
      <c r="I76" s="151"/>
      <c r="J76" s="153">
        <f>SUM(F76:I76)</f>
        <v>2220000</v>
      </c>
    </row>
    <row r="77" spans="1:11" ht="12" customHeight="1" x14ac:dyDescent="0.3">
      <c r="A77" s="143"/>
      <c r="B77" s="147"/>
      <c r="C77" s="148" t="s">
        <v>326</v>
      </c>
      <c r="D77" s="144"/>
      <c r="E77" s="148"/>
      <c r="F77" s="151">
        <f>[1]Sheet1!X67</f>
        <v>0</v>
      </c>
      <c r="G77" s="152">
        <v>30000</v>
      </c>
      <c r="H77" s="151">
        <v>0</v>
      </c>
      <c r="I77" s="151"/>
      <c r="J77" s="153">
        <f>SUM(F77:I77)</f>
        <v>30000</v>
      </c>
    </row>
    <row r="78" spans="1:11" ht="12" customHeight="1" x14ac:dyDescent="0.3">
      <c r="A78" s="143"/>
      <c r="B78" s="144" t="s">
        <v>64</v>
      </c>
      <c r="C78" s="144"/>
      <c r="D78" s="144"/>
      <c r="E78" s="150" t="s">
        <v>65</v>
      </c>
      <c r="F78" s="151">
        <f>[1]Sheet1!X68</f>
        <v>0</v>
      </c>
      <c r="G78" s="152">
        <v>0</v>
      </c>
      <c r="H78" s="151">
        <v>0</v>
      </c>
      <c r="I78" s="151">
        <v>0</v>
      </c>
      <c r="J78" s="153">
        <f t="shared" si="4"/>
        <v>0</v>
      </c>
    </row>
    <row r="79" spans="1:11" ht="12" customHeight="1" x14ac:dyDescent="0.3">
      <c r="A79" s="143"/>
      <c r="B79" s="147"/>
      <c r="C79" s="144" t="s">
        <v>66</v>
      </c>
      <c r="D79" s="144"/>
      <c r="E79" s="150" t="s">
        <v>223</v>
      </c>
      <c r="F79" s="151">
        <f>[1]Sheet1!X69</f>
        <v>1000000</v>
      </c>
      <c r="G79" s="152">
        <v>0</v>
      </c>
      <c r="H79" s="151">
        <v>0</v>
      </c>
      <c r="I79" s="151">
        <v>0</v>
      </c>
      <c r="J79" s="153">
        <f t="shared" si="4"/>
        <v>1000000</v>
      </c>
    </row>
    <row r="80" spans="1:11" ht="12" customHeight="1" x14ac:dyDescent="0.3">
      <c r="A80" s="143"/>
      <c r="B80" s="144" t="s">
        <v>67</v>
      </c>
      <c r="C80" s="144"/>
      <c r="D80" s="144"/>
      <c r="E80" s="145" t="s">
        <v>68</v>
      </c>
      <c r="F80" s="151">
        <f>[1]Sheet1!X70</f>
        <v>0</v>
      </c>
      <c r="G80" s="152">
        <v>0</v>
      </c>
      <c r="H80" s="151">
        <v>0</v>
      </c>
      <c r="I80" s="151">
        <v>0</v>
      </c>
      <c r="J80" s="153">
        <f t="shared" si="4"/>
        <v>0</v>
      </c>
    </row>
    <row r="81" spans="1:11" ht="12" customHeight="1" x14ac:dyDescent="0.3">
      <c r="A81" s="143"/>
      <c r="B81" s="147"/>
      <c r="C81" s="144" t="s">
        <v>69</v>
      </c>
      <c r="D81" s="144"/>
      <c r="E81" s="145" t="s">
        <v>224</v>
      </c>
      <c r="F81" s="151">
        <f>[1]Sheet1!X71</f>
        <v>683200</v>
      </c>
      <c r="G81" s="152">
        <v>51600</v>
      </c>
      <c r="H81" s="151">
        <v>51000</v>
      </c>
      <c r="I81" s="151">
        <v>0</v>
      </c>
      <c r="J81" s="153">
        <f t="shared" si="4"/>
        <v>785800</v>
      </c>
    </row>
    <row r="82" spans="1:11" ht="12" customHeight="1" x14ac:dyDescent="0.3">
      <c r="A82" s="143"/>
      <c r="B82" s="147"/>
      <c r="C82" s="144" t="s">
        <v>212</v>
      </c>
      <c r="D82" s="144"/>
      <c r="E82" s="145" t="s">
        <v>225</v>
      </c>
      <c r="F82" s="151">
        <f>[1]Sheet1!X72</f>
        <v>7200</v>
      </c>
      <c r="G82" s="152">
        <v>0</v>
      </c>
      <c r="H82" s="151">
        <v>0</v>
      </c>
      <c r="I82" s="151">
        <v>0</v>
      </c>
      <c r="J82" s="153">
        <f t="shared" si="4"/>
        <v>7200</v>
      </c>
    </row>
    <row r="83" spans="1:11" ht="12" customHeight="1" x14ac:dyDescent="0.3">
      <c r="A83" s="143"/>
      <c r="B83" s="147"/>
      <c r="C83" s="144" t="s">
        <v>213</v>
      </c>
      <c r="D83" s="144"/>
      <c r="E83" s="150" t="s">
        <v>70</v>
      </c>
      <c r="F83" s="151">
        <f>[1]Sheet1!X73</f>
        <v>262384</v>
      </c>
      <c r="G83" s="152">
        <v>33500</v>
      </c>
      <c r="H83" s="151">
        <v>40600</v>
      </c>
      <c r="I83" s="151">
        <v>0</v>
      </c>
      <c r="J83" s="153">
        <f t="shared" ref="J83:J87" si="5">SUM(F83:I83)</f>
        <v>336484</v>
      </c>
    </row>
    <row r="84" spans="1:11" ht="12" customHeight="1" x14ac:dyDescent="0.3">
      <c r="A84" s="143"/>
      <c r="B84" s="147"/>
      <c r="C84" s="144" t="s">
        <v>304</v>
      </c>
      <c r="D84" s="144"/>
      <c r="E84" s="150" t="s">
        <v>321</v>
      </c>
      <c r="F84" s="151">
        <f>[1]Sheet1!X74</f>
        <v>18000</v>
      </c>
      <c r="G84" s="152"/>
      <c r="H84" s="151">
        <v>0</v>
      </c>
      <c r="I84" s="151">
        <v>0</v>
      </c>
      <c r="J84" s="153">
        <f>SUM(F84:I84)</f>
        <v>18000</v>
      </c>
    </row>
    <row r="85" spans="1:11" ht="12" customHeight="1" x14ac:dyDescent="0.3">
      <c r="A85" s="143"/>
      <c r="B85" s="147"/>
      <c r="C85" s="144" t="s">
        <v>114</v>
      </c>
      <c r="D85" s="144"/>
      <c r="E85" s="150" t="s">
        <v>191</v>
      </c>
      <c r="F85" s="151">
        <f>[1]Sheet1!X75</f>
        <v>2000</v>
      </c>
      <c r="G85" s="152">
        <v>2000</v>
      </c>
      <c r="H85" s="151">
        <v>1000</v>
      </c>
      <c r="I85" s="151">
        <v>0</v>
      </c>
      <c r="J85" s="153">
        <f t="shared" si="5"/>
        <v>5000</v>
      </c>
    </row>
    <row r="86" spans="1:11" ht="12" customHeight="1" x14ac:dyDescent="0.3">
      <c r="A86" s="143"/>
      <c r="B86" s="144" t="s">
        <v>71</v>
      </c>
      <c r="C86" s="144"/>
      <c r="D86" s="144"/>
      <c r="E86" s="150" t="s">
        <v>72</v>
      </c>
      <c r="F86" s="151">
        <f>[1]Sheet1!X76</f>
        <v>0</v>
      </c>
      <c r="G86" s="152">
        <v>0</v>
      </c>
      <c r="H86" s="151">
        <v>0</v>
      </c>
      <c r="I86" s="151">
        <v>0</v>
      </c>
      <c r="J86" s="153">
        <f t="shared" si="5"/>
        <v>0</v>
      </c>
    </row>
    <row r="87" spans="1:11" ht="12" customHeight="1" x14ac:dyDescent="0.3">
      <c r="A87" s="105"/>
      <c r="B87" s="136"/>
      <c r="C87" s="137" t="s">
        <v>73</v>
      </c>
      <c r="D87" s="138"/>
      <c r="E87" s="139" t="s">
        <v>226</v>
      </c>
      <c r="F87" s="140">
        <f>[1]Sheet1!X77</f>
        <v>750000</v>
      </c>
      <c r="G87" s="141">
        <v>0</v>
      </c>
      <c r="H87" s="140">
        <v>0</v>
      </c>
      <c r="I87" s="140">
        <v>0</v>
      </c>
      <c r="J87" s="142">
        <f t="shared" si="5"/>
        <v>750000</v>
      </c>
      <c r="K87" s="100">
        <f>SUM(J49:J87)</f>
        <v>15726880.300000001</v>
      </c>
    </row>
    <row r="91" spans="1:11" ht="7.2" customHeight="1" x14ac:dyDescent="0.3"/>
    <row r="92" spans="1:11" s="48" customFormat="1" ht="9.9" customHeight="1" x14ac:dyDescent="0.2">
      <c r="A92" s="41"/>
      <c r="B92" s="42"/>
      <c r="C92" s="42"/>
      <c r="D92" s="43"/>
      <c r="E92" s="44"/>
      <c r="F92" s="45"/>
      <c r="G92" s="46"/>
      <c r="H92" s="46"/>
      <c r="I92" s="47" t="s">
        <v>425</v>
      </c>
      <c r="K92" s="101"/>
    </row>
    <row r="93" spans="1:11" s="48" customFormat="1" ht="9.9" customHeight="1" x14ac:dyDescent="0.2">
      <c r="A93" s="49"/>
      <c r="B93" s="50"/>
      <c r="C93" s="50"/>
      <c r="D93" s="250" t="s">
        <v>3</v>
      </c>
      <c r="E93" s="248" t="s">
        <v>2</v>
      </c>
      <c r="F93" s="51" t="s">
        <v>0</v>
      </c>
      <c r="G93" s="248" t="s">
        <v>4</v>
      </c>
      <c r="H93" s="248" t="s">
        <v>5</v>
      </c>
      <c r="I93" s="248" t="s">
        <v>6</v>
      </c>
      <c r="J93" s="248" t="s">
        <v>7</v>
      </c>
      <c r="K93" s="101"/>
    </row>
    <row r="94" spans="1:11" s="52" customFormat="1" ht="9.9" customHeight="1" x14ac:dyDescent="0.2">
      <c r="A94" s="53"/>
      <c r="B94" s="54"/>
      <c r="C94" s="54"/>
      <c r="D94" s="251"/>
      <c r="E94" s="249"/>
      <c r="F94" s="61" t="s">
        <v>1</v>
      </c>
      <c r="G94" s="249"/>
      <c r="H94" s="249"/>
      <c r="I94" s="249"/>
      <c r="J94" s="249"/>
      <c r="K94" s="102"/>
    </row>
    <row r="95" spans="1:11" s="52" customFormat="1" ht="10.95" customHeight="1" x14ac:dyDescent="0.3">
      <c r="A95" s="60"/>
      <c r="B95" s="159" t="s">
        <v>74</v>
      </c>
      <c r="C95" s="159"/>
      <c r="D95" s="160"/>
      <c r="E95" s="161" t="s">
        <v>75</v>
      </c>
      <c r="F95" s="162"/>
      <c r="G95" s="109"/>
      <c r="H95" s="163"/>
      <c r="I95" s="109"/>
      <c r="J95" s="109"/>
      <c r="K95" s="102"/>
    </row>
    <row r="96" spans="1:11" s="52" customFormat="1" ht="10.95" customHeight="1" x14ac:dyDescent="0.3">
      <c r="A96" s="171"/>
      <c r="B96" s="147"/>
      <c r="C96" s="144" t="s">
        <v>76</v>
      </c>
      <c r="D96" s="149"/>
      <c r="E96" s="150" t="s">
        <v>227</v>
      </c>
      <c r="F96" s="172">
        <f>[1]Sheet1!X79</f>
        <v>400000</v>
      </c>
      <c r="G96" s="173"/>
      <c r="H96" s="174">
        <v>0</v>
      </c>
      <c r="I96" s="173"/>
      <c r="J96" s="175">
        <f>SUM(F96:I96)</f>
        <v>400000</v>
      </c>
      <c r="K96" s="102"/>
    </row>
    <row r="97" spans="1:11" s="75" customFormat="1" ht="10.95" customHeight="1" x14ac:dyDescent="0.3">
      <c r="A97" s="176"/>
      <c r="B97" s="147"/>
      <c r="C97" s="144" t="s">
        <v>77</v>
      </c>
      <c r="D97" s="149"/>
      <c r="E97" s="150" t="s">
        <v>228</v>
      </c>
      <c r="F97" s="177">
        <f>[1]Sheet1!X80</f>
        <v>700000</v>
      </c>
      <c r="G97" s="178">
        <v>0</v>
      </c>
      <c r="H97" s="177">
        <v>0</v>
      </c>
      <c r="I97" s="177">
        <v>0</v>
      </c>
      <c r="J97" s="179">
        <f t="shared" ref="J97:J103" si="6">SUM(F97:I97)</f>
        <v>700000</v>
      </c>
      <c r="K97" s="103"/>
    </row>
    <row r="98" spans="1:11" s="75" customFormat="1" ht="10.95" customHeight="1" x14ac:dyDescent="0.3">
      <c r="A98" s="176"/>
      <c r="B98" s="147"/>
      <c r="C98" s="144" t="s">
        <v>78</v>
      </c>
      <c r="D98" s="149"/>
      <c r="E98" s="150" t="s">
        <v>229</v>
      </c>
      <c r="F98" s="177">
        <f>[1]Sheet1!X81</f>
        <v>4700000</v>
      </c>
      <c r="G98" s="178">
        <v>0</v>
      </c>
      <c r="H98" s="177">
        <v>0</v>
      </c>
      <c r="I98" s="177">
        <v>0</v>
      </c>
      <c r="J98" s="179">
        <f t="shared" si="6"/>
        <v>4700000</v>
      </c>
      <c r="K98" s="103"/>
    </row>
    <row r="99" spans="1:11" s="75" customFormat="1" ht="10.95" customHeight="1" x14ac:dyDescent="0.3">
      <c r="A99" s="176"/>
      <c r="B99" s="147"/>
      <c r="C99" s="144"/>
      <c r="D99" s="157" t="s">
        <v>216</v>
      </c>
      <c r="E99" s="150" t="s">
        <v>230</v>
      </c>
      <c r="F99" s="177">
        <f>[1]Sheet1!X82</f>
        <v>0</v>
      </c>
      <c r="G99" s="177">
        <v>350000</v>
      </c>
      <c r="H99" s="177">
        <v>0</v>
      </c>
      <c r="I99" s="177">
        <v>0</v>
      </c>
      <c r="J99" s="179">
        <f t="shared" si="6"/>
        <v>350000</v>
      </c>
      <c r="K99" s="103"/>
    </row>
    <row r="100" spans="1:11" s="75" customFormat="1" ht="10.95" customHeight="1" x14ac:dyDescent="0.3">
      <c r="A100" s="176"/>
      <c r="B100" s="147"/>
      <c r="C100" s="147"/>
      <c r="D100" s="157" t="s">
        <v>123</v>
      </c>
      <c r="E100" s="150" t="s">
        <v>231</v>
      </c>
      <c r="F100" s="177">
        <f>[1]Sheet1!X83</f>
        <v>300000</v>
      </c>
      <c r="G100" s="177">
        <v>0</v>
      </c>
      <c r="H100" s="177">
        <v>0</v>
      </c>
      <c r="I100" s="177">
        <v>0</v>
      </c>
      <c r="J100" s="179">
        <f t="shared" si="6"/>
        <v>300000</v>
      </c>
      <c r="K100" s="103"/>
    </row>
    <row r="101" spans="1:11" s="75" customFormat="1" ht="10.95" customHeight="1" x14ac:dyDescent="0.3">
      <c r="A101" s="176"/>
      <c r="B101" s="147"/>
      <c r="C101" s="147"/>
      <c r="D101" s="157" t="s">
        <v>124</v>
      </c>
      <c r="E101" s="150" t="s">
        <v>232</v>
      </c>
      <c r="F101" s="177">
        <f>[1]Sheet1!X84</f>
        <v>10000</v>
      </c>
      <c r="G101" s="177">
        <v>0</v>
      </c>
      <c r="H101" s="177">
        <v>0</v>
      </c>
      <c r="I101" s="177">
        <v>0</v>
      </c>
      <c r="J101" s="179">
        <f t="shared" si="6"/>
        <v>10000</v>
      </c>
      <c r="K101" s="103"/>
    </row>
    <row r="102" spans="1:11" s="75" customFormat="1" ht="10.95" customHeight="1" x14ac:dyDescent="0.3">
      <c r="A102" s="176"/>
      <c r="B102" s="147"/>
      <c r="C102" s="147"/>
      <c r="D102" s="157" t="s">
        <v>179</v>
      </c>
      <c r="E102" s="150" t="s">
        <v>233</v>
      </c>
      <c r="F102" s="177">
        <f>[1]Sheet1!X85</f>
        <v>5000</v>
      </c>
      <c r="G102" s="177">
        <v>0</v>
      </c>
      <c r="H102" s="177">
        <v>0</v>
      </c>
      <c r="I102" s="177">
        <v>0</v>
      </c>
      <c r="J102" s="179">
        <f t="shared" si="6"/>
        <v>5000</v>
      </c>
      <c r="K102" s="103"/>
    </row>
    <row r="103" spans="1:11" s="75" customFormat="1" ht="10.95" customHeight="1" x14ac:dyDescent="0.3">
      <c r="A103" s="176"/>
      <c r="B103" s="147"/>
      <c r="C103" s="147"/>
      <c r="D103" s="157" t="s">
        <v>180</v>
      </c>
      <c r="E103" s="150" t="s">
        <v>234</v>
      </c>
      <c r="F103" s="177">
        <f>[1]Sheet1!X86</f>
        <v>5000</v>
      </c>
      <c r="G103" s="180">
        <v>0</v>
      </c>
      <c r="H103" s="180">
        <v>0</v>
      </c>
      <c r="I103" s="180">
        <v>0</v>
      </c>
      <c r="J103" s="179">
        <f t="shared" si="6"/>
        <v>5000</v>
      </c>
      <c r="K103" s="103"/>
    </row>
    <row r="104" spans="1:11" s="75" customFormat="1" ht="10.95" customHeight="1" x14ac:dyDescent="0.3">
      <c r="A104" s="176"/>
      <c r="B104" s="147"/>
      <c r="C104" s="147"/>
      <c r="D104" s="157" t="s">
        <v>281</v>
      </c>
      <c r="E104" s="150" t="s">
        <v>235</v>
      </c>
      <c r="F104" s="177">
        <f>[1]Sheet1!X87</f>
        <v>50000</v>
      </c>
      <c r="G104" s="180">
        <v>0</v>
      </c>
      <c r="H104" s="180">
        <v>0</v>
      </c>
      <c r="I104" s="180">
        <v>0</v>
      </c>
      <c r="J104" s="179">
        <f>SUM(F104:I104)</f>
        <v>50000</v>
      </c>
      <c r="K104" s="103"/>
    </row>
    <row r="105" spans="1:11" s="75" customFormat="1" ht="10.95" customHeight="1" x14ac:dyDescent="0.3">
      <c r="A105" s="176"/>
      <c r="B105" s="147"/>
      <c r="C105" s="147"/>
      <c r="D105" s="157" t="s">
        <v>282</v>
      </c>
      <c r="E105" s="150" t="s">
        <v>236</v>
      </c>
      <c r="F105" s="177">
        <f>[1]Sheet1!X88</f>
        <v>195000</v>
      </c>
      <c r="G105" s="180">
        <v>0</v>
      </c>
      <c r="H105" s="180">
        <v>0</v>
      </c>
      <c r="I105" s="180">
        <v>0</v>
      </c>
      <c r="J105" s="179">
        <f>SUM(F105:I105)</f>
        <v>195000</v>
      </c>
      <c r="K105" s="103"/>
    </row>
    <row r="106" spans="1:11" s="75" customFormat="1" ht="10.95" customHeight="1" x14ac:dyDescent="0.3">
      <c r="A106" s="176"/>
      <c r="B106" s="147"/>
      <c r="C106" s="147"/>
      <c r="D106" s="157" t="s">
        <v>125</v>
      </c>
      <c r="E106" s="150" t="s">
        <v>237</v>
      </c>
      <c r="F106" s="177">
        <f>[1]Sheet1!X89</f>
        <v>0</v>
      </c>
      <c r="G106" s="180">
        <v>54000</v>
      </c>
      <c r="H106" s="180">
        <v>0</v>
      </c>
      <c r="I106" s="180">
        <v>0</v>
      </c>
      <c r="J106" s="179">
        <f>SUM(G106:I106)</f>
        <v>54000</v>
      </c>
      <c r="K106" s="103"/>
    </row>
    <row r="107" spans="1:11" s="48" customFormat="1" ht="10.95" customHeight="1" x14ac:dyDescent="0.3">
      <c r="A107" s="181"/>
      <c r="B107" s="147"/>
      <c r="C107" s="147"/>
      <c r="D107" s="157" t="s">
        <v>215</v>
      </c>
      <c r="E107" s="150" t="s">
        <v>238</v>
      </c>
      <c r="F107" s="177">
        <f>[1]Sheet1!X90</f>
        <v>0</v>
      </c>
      <c r="G107" s="180">
        <v>245400</v>
      </c>
      <c r="H107" s="180">
        <v>0</v>
      </c>
      <c r="I107" s="180"/>
      <c r="J107" s="179">
        <f>SUM(F107:I107)</f>
        <v>245400</v>
      </c>
      <c r="K107" s="101"/>
    </row>
    <row r="108" spans="1:11" s="48" customFormat="1" ht="10.95" customHeight="1" x14ac:dyDescent="0.3">
      <c r="A108" s="181"/>
      <c r="B108" s="182" t="s">
        <v>79</v>
      </c>
      <c r="C108" s="182"/>
      <c r="D108" s="183"/>
      <c r="E108" s="145" t="s">
        <v>80</v>
      </c>
      <c r="F108" s="177">
        <f>[1]Sheet1!X91</f>
        <v>0</v>
      </c>
      <c r="G108" s="177">
        <v>0</v>
      </c>
      <c r="H108" s="177">
        <v>0</v>
      </c>
      <c r="I108" s="177">
        <v>0</v>
      </c>
      <c r="J108" s="179">
        <f>SUM(F108:I108)</f>
        <v>0</v>
      </c>
      <c r="K108" s="101"/>
    </row>
    <row r="109" spans="1:11" s="48" customFormat="1" ht="10.95" customHeight="1" x14ac:dyDescent="0.3">
      <c r="A109" s="181"/>
      <c r="B109" s="184"/>
      <c r="C109" s="182" t="s">
        <v>81</v>
      </c>
      <c r="D109" s="183"/>
      <c r="E109" s="150" t="s">
        <v>82</v>
      </c>
      <c r="F109" s="177">
        <f>[1]Sheet1!X92</f>
        <v>107500</v>
      </c>
      <c r="G109" s="177">
        <v>0</v>
      </c>
      <c r="H109" s="177">
        <v>0</v>
      </c>
      <c r="I109" s="177">
        <v>0</v>
      </c>
      <c r="J109" s="179">
        <f t="shared" ref="J109:J110" si="7">SUM(F109:I109)</f>
        <v>107500</v>
      </c>
      <c r="K109" s="101"/>
    </row>
    <row r="110" spans="1:11" s="48" customFormat="1" ht="10.95" customHeight="1" x14ac:dyDescent="0.3">
      <c r="A110" s="181"/>
      <c r="B110" s="184"/>
      <c r="C110" s="184" t="s">
        <v>83</v>
      </c>
      <c r="D110" s="183"/>
      <c r="E110" s="150" t="s">
        <v>84</v>
      </c>
      <c r="F110" s="177">
        <f>[1]Sheet1!X93</f>
        <v>1592000</v>
      </c>
      <c r="G110" s="177">
        <v>250000</v>
      </c>
      <c r="H110" s="177">
        <v>0</v>
      </c>
      <c r="I110" s="177">
        <v>0</v>
      </c>
      <c r="J110" s="179">
        <f t="shared" si="7"/>
        <v>1842000</v>
      </c>
      <c r="K110" s="101"/>
    </row>
    <row r="111" spans="1:11" s="48" customFormat="1" ht="10.95" customHeight="1" x14ac:dyDescent="0.3">
      <c r="A111" s="181"/>
      <c r="B111" s="184"/>
      <c r="C111" s="184"/>
      <c r="D111" s="185" t="s">
        <v>194</v>
      </c>
      <c r="E111" s="150" t="s">
        <v>260</v>
      </c>
      <c r="F111" s="177">
        <f>[1]Sheet1!X94</f>
        <v>0</v>
      </c>
      <c r="G111" s="177"/>
      <c r="H111" s="177">
        <v>400000</v>
      </c>
      <c r="I111" s="177">
        <v>0</v>
      </c>
      <c r="J111" s="179">
        <f>SUM(F111:I111)</f>
        <v>400000</v>
      </c>
      <c r="K111" s="101"/>
    </row>
    <row r="112" spans="1:11" s="48" customFormat="1" ht="10.95" customHeight="1" x14ac:dyDescent="0.3">
      <c r="A112" s="181"/>
      <c r="B112" s="184"/>
      <c r="C112" s="184"/>
      <c r="D112" s="186" t="s">
        <v>195</v>
      </c>
      <c r="E112" s="150" t="s">
        <v>170</v>
      </c>
      <c r="F112" s="177">
        <f>[1]Sheet1!X95</f>
        <v>0</v>
      </c>
      <c r="G112" s="177">
        <v>0</v>
      </c>
      <c r="H112" s="177">
        <v>500000</v>
      </c>
      <c r="I112" s="177">
        <v>0</v>
      </c>
      <c r="J112" s="179">
        <f t="shared" ref="J112" si="8">SUM(F112:I112)</f>
        <v>500000</v>
      </c>
      <c r="K112" s="101"/>
    </row>
    <row r="113" spans="1:11" s="48" customFormat="1" ht="10.95" customHeight="1" x14ac:dyDescent="0.3">
      <c r="A113" s="181"/>
      <c r="B113" s="184"/>
      <c r="C113" s="184"/>
      <c r="D113" s="185" t="s">
        <v>196</v>
      </c>
      <c r="E113" s="150" t="s">
        <v>320</v>
      </c>
      <c r="F113" s="177">
        <f>[1]Sheet1!X96</f>
        <v>150000</v>
      </c>
      <c r="G113" s="177">
        <v>0</v>
      </c>
      <c r="H113" s="177">
        <v>0</v>
      </c>
      <c r="I113" s="177">
        <v>0</v>
      </c>
      <c r="J113" s="179">
        <f t="shared" ref="J113:J118" si="9">SUM(F113:I113)</f>
        <v>150000</v>
      </c>
      <c r="K113" s="101"/>
    </row>
    <row r="114" spans="1:11" s="48" customFormat="1" ht="10.95" customHeight="1" x14ac:dyDescent="0.3">
      <c r="A114" s="181"/>
      <c r="B114" s="182" t="s">
        <v>119</v>
      </c>
      <c r="C114" s="182"/>
      <c r="D114" s="183"/>
      <c r="E114" s="150" t="s">
        <v>120</v>
      </c>
      <c r="F114" s="177">
        <f>[1]Sheet1!X97</f>
        <v>0</v>
      </c>
      <c r="G114" s="177">
        <v>0</v>
      </c>
      <c r="H114" s="177">
        <v>0</v>
      </c>
      <c r="I114" s="177">
        <v>0</v>
      </c>
      <c r="J114" s="179">
        <f t="shared" si="9"/>
        <v>0</v>
      </c>
      <c r="K114" s="101"/>
    </row>
    <row r="115" spans="1:11" s="48" customFormat="1" ht="10.95" customHeight="1" x14ac:dyDescent="0.3">
      <c r="A115" s="181"/>
      <c r="B115" s="182"/>
      <c r="C115" s="182" t="s">
        <v>197</v>
      </c>
      <c r="D115" s="183"/>
      <c r="E115" s="150" t="s">
        <v>120</v>
      </c>
      <c r="F115" s="177">
        <f>[1]Sheet1!X98</f>
        <v>0</v>
      </c>
      <c r="G115" s="177">
        <v>0</v>
      </c>
      <c r="H115" s="177">
        <v>50000</v>
      </c>
      <c r="I115" s="177">
        <v>0</v>
      </c>
      <c r="J115" s="179">
        <f t="shared" si="9"/>
        <v>50000</v>
      </c>
      <c r="K115" s="101"/>
    </row>
    <row r="116" spans="1:11" s="48" customFormat="1" ht="10.95" customHeight="1" x14ac:dyDescent="0.3">
      <c r="A116" s="181"/>
      <c r="B116" s="182" t="s">
        <v>85</v>
      </c>
      <c r="C116" s="182"/>
      <c r="D116" s="183"/>
      <c r="E116" s="150" t="s">
        <v>86</v>
      </c>
      <c r="F116" s="177">
        <f>[1]Sheet1!X99</f>
        <v>0</v>
      </c>
      <c r="G116" s="177">
        <v>5000</v>
      </c>
      <c r="H116" s="177">
        <v>0</v>
      </c>
      <c r="I116" s="177">
        <v>0</v>
      </c>
      <c r="J116" s="179">
        <f t="shared" si="9"/>
        <v>5000</v>
      </c>
      <c r="K116" s="101"/>
    </row>
    <row r="117" spans="1:11" s="48" customFormat="1" ht="10.95" customHeight="1" x14ac:dyDescent="0.3">
      <c r="A117" s="181"/>
      <c r="B117" s="184"/>
      <c r="C117" s="187" t="s">
        <v>87</v>
      </c>
      <c r="D117" s="183"/>
      <c r="E117" s="150" t="s">
        <v>88</v>
      </c>
      <c r="F117" s="177">
        <f>[1]Sheet1!X100</f>
        <v>230000</v>
      </c>
      <c r="G117" s="177">
        <v>0</v>
      </c>
      <c r="H117" s="177">
        <v>0</v>
      </c>
      <c r="I117" s="177">
        <v>0</v>
      </c>
      <c r="J117" s="188">
        <f t="shared" si="9"/>
        <v>230000</v>
      </c>
      <c r="K117" s="101"/>
    </row>
    <row r="118" spans="1:11" s="48" customFormat="1" ht="10.95" customHeight="1" x14ac:dyDescent="0.3">
      <c r="A118" s="181"/>
      <c r="B118" s="182"/>
      <c r="C118" s="182" t="s">
        <v>117</v>
      </c>
      <c r="D118" s="183"/>
      <c r="E118" s="150" t="s">
        <v>118</v>
      </c>
      <c r="F118" s="177">
        <f>[1]Sheet1!X101</f>
        <v>150000</v>
      </c>
      <c r="G118" s="177">
        <v>0</v>
      </c>
      <c r="H118" s="177">
        <v>0</v>
      </c>
      <c r="I118" s="177">
        <v>0</v>
      </c>
      <c r="J118" s="179">
        <f t="shared" si="9"/>
        <v>150000</v>
      </c>
      <c r="K118" s="101"/>
    </row>
    <row r="119" spans="1:11" s="48" customFormat="1" ht="10.95" customHeight="1" x14ac:dyDescent="0.3">
      <c r="A119" s="181"/>
      <c r="B119" s="184"/>
      <c r="C119" s="182" t="s">
        <v>89</v>
      </c>
      <c r="D119" s="183"/>
      <c r="E119" s="150" t="s">
        <v>90</v>
      </c>
      <c r="F119" s="177">
        <f>[1]Sheet1!X102</f>
        <v>50000</v>
      </c>
      <c r="G119" s="177">
        <v>0</v>
      </c>
      <c r="H119" s="177">
        <v>0</v>
      </c>
      <c r="I119" s="177">
        <v>0</v>
      </c>
      <c r="J119" s="179">
        <f>SUM(F119:I119)</f>
        <v>50000</v>
      </c>
      <c r="K119" s="101"/>
    </row>
    <row r="120" spans="1:11" s="48" customFormat="1" ht="10.95" customHeight="1" x14ac:dyDescent="0.3">
      <c r="A120" s="181"/>
      <c r="B120" s="182" t="s">
        <v>91</v>
      </c>
      <c r="C120" s="182"/>
      <c r="D120" s="183"/>
      <c r="E120" s="150" t="s">
        <v>92</v>
      </c>
      <c r="F120" s="177">
        <f>[1]Sheet1!X103</f>
        <v>0</v>
      </c>
      <c r="G120" s="177">
        <v>0</v>
      </c>
      <c r="H120" s="177">
        <v>0</v>
      </c>
      <c r="I120" s="177">
        <v>0</v>
      </c>
      <c r="J120" s="179">
        <f t="shared" ref="J120:J125" si="10">SUM(F120:I120)</f>
        <v>0</v>
      </c>
      <c r="K120" s="101"/>
    </row>
    <row r="121" spans="1:11" s="48" customFormat="1" ht="10.95" customHeight="1" x14ac:dyDescent="0.3">
      <c r="A121" s="181"/>
      <c r="B121" s="184"/>
      <c r="C121" s="182" t="s">
        <v>93</v>
      </c>
      <c r="D121" s="183"/>
      <c r="E121" s="150" t="s">
        <v>94</v>
      </c>
      <c r="F121" s="177">
        <f>[1]Sheet1!X104</f>
        <v>40000</v>
      </c>
      <c r="G121" s="177">
        <v>0</v>
      </c>
      <c r="H121" s="177">
        <v>0</v>
      </c>
      <c r="I121" s="177">
        <v>0</v>
      </c>
      <c r="J121" s="179">
        <f t="shared" si="10"/>
        <v>40000</v>
      </c>
      <c r="K121" s="101"/>
    </row>
    <row r="122" spans="1:11" s="48" customFormat="1" ht="10.95" customHeight="1" x14ac:dyDescent="0.3">
      <c r="A122" s="181"/>
      <c r="B122" s="184"/>
      <c r="C122" s="184" t="s">
        <v>198</v>
      </c>
      <c r="D122" s="183"/>
      <c r="E122" s="150" t="s">
        <v>192</v>
      </c>
      <c r="F122" s="177">
        <f>[1]Sheet1!X105</f>
        <v>10000</v>
      </c>
      <c r="G122" s="177">
        <v>0</v>
      </c>
      <c r="H122" s="177">
        <v>0</v>
      </c>
      <c r="I122" s="177">
        <v>0</v>
      </c>
      <c r="J122" s="179">
        <f t="shared" si="10"/>
        <v>10000</v>
      </c>
      <c r="K122" s="101"/>
    </row>
    <row r="123" spans="1:11" s="48" customFormat="1" ht="10.95" customHeight="1" x14ac:dyDescent="0.3">
      <c r="A123" s="181"/>
      <c r="B123" s="184"/>
      <c r="C123" s="182" t="s">
        <v>95</v>
      </c>
      <c r="D123" s="183"/>
      <c r="E123" s="150" t="s">
        <v>96</v>
      </c>
      <c r="F123" s="177">
        <f>[1]Sheet1!X106</f>
        <v>350000</v>
      </c>
      <c r="G123" s="177">
        <v>0</v>
      </c>
      <c r="H123" s="177">
        <v>0</v>
      </c>
      <c r="I123" s="177">
        <v>0</v>
      </c>
      <c r="J123" s="179">
        <f t="shared" si="10"/>
        <v>350000</v>
      </c>
      <c r="K123" s="101"/>
    </row>
    <row r="124" spans="1:11" s="48" customFormat="1" ht="10.95" customHeight="1" x14ac:dyDescent="0.3">
      <c r="A124" s="181"/>
      <c r="B124" s="184"/>
      <c r="C124" s="182" t="s">
        <v>97</v>
      </c>
      <c r="D124" s="183"/>
      <c r="E124" s="150" t="s">
        <v>98</v>
      </c>
      <c r="F124" s="177">
        <f>[1]Sheet1!X107</f>
        <v>6000</v>
      </c>
      <c r="G124" s="177">
        <v>0</v>
      </c>
      <c r="H124" s="177">
        <v>0</v>
      </c>
      <c r="I124" s="177">
        <v>0</v>
      </c>
      <c r="J124" s="179">
        <f t="shared" si="10"/>
        <v>6000</v>
      </c>
      <c r="K124" s="101"/>
    </row>
    <row r="125" spans="1:11" s="48" customFormat="1" ht="10.95" customHeight="1" x14ac:dyDescent="0.3">
      <c r="A125" s="181"/>
      <c r="B125" s="184"/>
      <c r="C125" s="182" t="s">
        <v>99</v>
      </c>
      <c r="D125" s="183"/>
      <c r="E125" s="150" t="s">
        <v>100</v>
      </c>
      <c r="F125" s="177">
        <f>[1]Sheet1!X108</f>
        <v>25000</v>
      </c>
      <c r="G125" s="177">
        <v>0</v>
      </c>
      <c r="H125" s="177">
        <v>0</v>
      </c>
      <c r="I125" s="177">
        <v>0</v>
      </c>
      <c r="J125" s="179">
        <f t="shared" si="10"/>
        <v>25000</v>
      </c>
      <c r="K125" s="101"/>
    </row>
    <row r="126" spans="1:11" s="48" customFormat="1" ht="10.95" customHeight="1" x14ac:dyDescent="0.3">
      <c r="A126" s="181"/>
      <c r="B126" s="184"/>
      <c r="C126" s="182" t="s">
        <v>101</v>
      </c>
      <c r="D126" s="183"/>
      <c r="E126" s="150" t="s">
        <v>102</v>
      </c>
      <c r="F126" s="177">
        <f>[1]Sheet1!X109</f>
        <v>8000</v>
      </c>
      <c r="G126" s="177">
        <v>0</v>
      </c>
      <c r="H126" s="177">
        <v>0</v>
      </c>
      <c r="I126" s="177">
        <v>0</v>
      </c>
      <c r="J126" s="188">
        <f>SUM(F126:I126)</f>
        <v>8000</v>
      </c>
      <c r="K126" s="101"/>
    </row>
    <row r="127" spans="1:11" s="48" customFormat="1" ht="10.95" customHeight="1" x14ac:dyDescent="0.3">
      <c r="A127" s="181"/>
      <c r="B127" s="184"/>
      <c r="C127" s="182" t="s">
        <v>103</v>
      </c>
      <c r="D127" s="183"/>
      <c r="E127" s="150" t="s">
        <v>104</v>
      </c>
      <c r="F127" s="177">
        <f>[1]Sheet1!X110</f>
        <v>250000</v>
      </c>
      <c r="G127" s="177">
        <v>0</v>
      </c>
      <c r="H127" s="177">
        <v>0</v>
      </c>
      <c r="I127" s="177">
        <v>0</v>
      </c>
      <c r="J127" s="179">
        <f t="shared" ref="J127:J128" si="11">SUM(F127:I127)</f>
        <v>250000</v>
      </c>
      <c r="K127" s="101"/>
    </row>
    <row r="128" spans="1:11" s="48" customFormat="1" ht="10.95" customHeight="1" x14ac:dyDescent="0.3">
      <c r="A128" s="156"/>
      <c r="B128" s="184"/>
      <c r="C128" s="184"/>
      <c r="D128" s="183" t="s">
        <v>199</v>
      </c>
      <c r="E128" s="150" t="s">
        <v>146</v>
      </c>
      <c r="F128" s="177">
        <f>[1]Sheet1!X111</f>
        <v>100000</v>
      </c>
      <c r="G128" s="177">
        <v>0</v>
      </c>
      <c r="H128" s="177">
        <v>0</v>
      </c>
      <c r="I128" s="177">
        <v>0</v>
      </c>
      <c r="J128" s="179">
        <f t="shared" si="11"/>
        <v>100000</v>
      </c>
      <c r="K128" s="101"/>
    </row>
    <row r="129" spans="1:11" s="48" customFormat="1" ht="10.95" customHeight="1" x14ac:dyDescent="0.3">
      <c r="A129" s="189"/>
      <c r="B129" s="190"/>
      <c r="C129" s="182" t="s">
        <v>91</v>
      </c>
      <c r="D129" s="183"/>
      <c r="E129" s="191" t="s">
        <v>105</v>
      </c>
      <c r="F129" s="177"/>
      <c r="G129" s="177"/>
      <c r="H129" s="177"/>
      <c r="I129" s="177"/>
      <c r="J129" s="179"/>
      <c r="K129" s="101"/>
    </row>
    <row r="130" spans="1:11" s="48" customFormat="1" ht="10.95" customHeight="1" x14ac:dyDescent="0.3">
      <c r="A130" s="156"/>
      <c r="B130" s="132"/>
      <c r="C130" s="184"/>
      <c r="D130" s="183" t="s">
        <v>126</v>
      </c>
      <c r="E130" s="192" t="s">
        <v>105</v>
      </c>
      <c r="F130" s="177">
        <f>[1]Sheet1!X113</f>
        <v>1677161.05</v>
      </c>
      <c r="G130" s="193">
        <v>0</v>
      </c>
      <c r="H130" s="177">
        <v>0</v>
      </c>
      <c r="I130" s="177">
        <v>0</v>
      </c>
      <c r="J130" s="179">
        <f t="shared" ref="J130:J141" si="12">SUM(F130:I130)</f>
        <v>1677161.05</v>
      </c>
      <c r="K130" s="101"/>
    </row>
    <row r="131" spans="1:11" s="48" customFormat="1" ht="10.95" customHeight="1" x14ac:dyDescent="0.3">
      <c r="A131" s="189"/>
      <c r="B131" s="190"/>
      <c r="C131" s="184"/>
      <c r="D131" s="185" t="s">
        <v>200</v>
      </c>
      <c r="E131" s="192" t="s">
        <v>147</v>
      </c>
      <c r="F131" s="177">
        <f>[1]Sheet1!X114</f>
        <v>300000</v>
      </c>
      <c r="G131" s="193">
        <v>0</v>
      </c>
      <c r="H131" s="177">
        <v>0</v>
      </c>
      <c r="I131" s="177">
        <v>0</v>
      </c>
      <c r="J131" s="179">
        <f t="shared" si="12"/>
        <v>300000</v>
      </c>
      <c r="K131" s="101"/>
    </row>
    <row r="132" spans="1:11" s="48" customFormat="1" ht="10.95" customHeight="1" x14ac:dyDescent="0.3">
      <c r="A132" s="156"/>
      <c r="B132" s="132"/>
      <c r="C132" s="184"/>
      <c r="D132" s="183" t="s">
        <v>127</v>
      </c>
      <c r="E132" s="192" t="s">
        <v>148</v>
      </c>
      <c r="F132" s="177">
        <f>[1]Sheet1!X115</f>
        <v>140000</v>
      </c>
      <c r="G132" s="193">
        <v>0</v>
      </c>
      <c r="H132" s="177">
        <v>0</v>
      </c>
      <c r="I132" s="177">
        <v>0</v>
      </c>
      <c r="J132" s="179">
        <f t="shared" si="12"/>
        <v>140000</v>
      </c>
      <c r="K132" s="101"/>
    </row>
    <row r="133" spans="1:11" s="48" customFormat="1" ht="10.95" customHeight="1" x14ac:dyDescent="0.3">
      <c r="A133" s="156"/>
      <c r="B133" s="132"/>
      <c r="C133" s="184"/>
      <c r="D133" s="183" t="s">
        <v>128</v>
      </c>
      <c r="E133" s="192" t="s">
        <v>149</v>
      </c>
      <c r="F133" s="177">
        <f>[1]Sheet1!X116</f>
        <v>500000</v>
      </c>
      <c r="G133" s="193">
        <v>0</v>
      </c>
      <c r="H133" s="177">
        <v>0</v>
      </c>
      <c r="I133" s="177">
        <v>0</v>
      </c>
      <c r="J133" s="179">
        <f t="shared" si="12"/>
        <v>500000</v>
      </c>
      <c r="K133" s="101"/>
    </row>
    <row r="134" spans="1:11" s="48" customFormat="1" ht="10.95" customHeight="1" x14ac:dyDescent="0.3">
      <c r="A134" s="156"/>
      <c r="B134" s="132"/>
      <c r="C134" s="184"/>
      <c r="D134" s="183" t="s">
        <v>129</v>
      </c>
      <c r="E134" s="192" t="s">
        <v>150</v>
      </c>
      <c r="F134" s="177">
        <f>[1]Sheet1!X117</f>
        <v>150000</v>
      </c>
      <c r="G134" s="193">
        <v>0</v>
      </c>
      <c r="H134" s="177">
        <v>0</v>
      </c>
      <c r="I134" s="177">
        <v>0</v>
      </c>
      <c r="J134" s="179">
        <f t="shared" si="12"/>
        <v>150000</v>
      </c>
      <c r="K134" s="101"/>
    </row>
    <row r="135" spans="1:11" s="48" customFormat="1" ht="10.95" customHeight="1" x14ac:dyDescent="0.3">
      <c r="A135" s="156"/>
      <c r="B135" s="132"/>
      <c r="C135" s="184"/>
      <c r="D135" s="183" t="s">
        <v>130</v>
      </c>
      <c r="E135" s="192" t="s">
        <v>151</v>
      </c>
      <c r="F135" s="177">
        <f>[1]Sheet1!X118</f>
        <v>450000</v>
      </c>
      <c r="G135" s="193">
        <v>0</v>
      </c>
      <c r="H135" s="177">
        <v>0</v>
      </c>
      <c r="I135" s="177">
        <v>0</v>
      </c>
      <c r="J135" s="179">
        <f t="shared" si="12"/>
        <v>450000</v>
      </c>
      <c r="K135" s="101"/>
    </row>
    <row r="136" spans="1:11" s="48" customFormat="1" ht="10.95" customHeight="1" x14ac:dyDescent="0.3">
      <c r="A136" s="156"/>
      <c r="B136" s="132"/>
      <c r="C136" s="184"/>
      <c r="D136" s="183" t="s">
        <v>193</v>
      </c>
      <c r="E136" s="192" t="s">
        <v>152</v>
      </c>
      <c r="F136" s="177">
        <f>[1]Sheet1!X119</f>
        <v>150000</v>
      </c>
      <c r="G136" s="193">
        <v>0</v>
      </c>
      <c r="H136" s="177">
        <v>0</v>
      </c>
      <c r="I136" s="177">
        <v>0</v>
      </c>
      <c r="J136" s="179">
        <f t="shared" si="12"/>
        <v>150000</v>
      </c>
      <c r="K136" s="101"/>
    </row>
    <row r="137" spans="1:11" s="48" customFormat="1" ht="10.95" customHeight="1" x14ac:dyDescent="0.3">
      <c r="A137" s="156"/>
      <c r="B137" s="132"/>
      <c r="C137" s="184"/>
      <c r="D137" s="185" t="s">
        <v>283</v>
      </c>
      <c r="E137" s="192" t="s">
        <v>153</v>
      </c>
      <c r="F137" s="177">
        <f>[1]Sheet1!X120</f>
        <v>2560000</v>
      </c>
      <c r="G137" s="193">
        <v>0</v>
      </c>
      <c r="H137" s="177">
        <v>0</v>
      </c>
      <c r="I137" s="177">
        <v>0</v>
      </c>
      <c r="J137" s="179">
        <f t="shared" si="12"/>
        <v>2560000</v>
      </c>
      <c r="K137" s="101"/>
    </row>
    <row r="138" spans="1:11" s="48" customFormat="1" ht="10.95" customHeight="1" x14ac:dyDescent="0.3">
      <c r="A138" s="156"/>
      <c r="B138" s="132"/>
      <c r="C138" s="184"/>
      <c r="D138" s="185" t="s">
        <v>284</v>
      </c>
      <c r="E138" s="192" t="s">
        <v>154</v>
      </c>
      <c r="F138" s="177">
        <f>[1]Sheet1!X121</f>
        <v>120000</v>
      </c>
      <c r="G138" s="193">
        <v>0</v>
      </c>
      <c r="H138" s="177">
        <v>0</v>
      </c>
      <c r="I138" s="177">
        <v>0</v>
      </c>
      <c r="J138" s="179">
        <f t="shared" si="12"/>
        <v>120000</v>
      </c>
      <c r="K138" s="101"/>
    </row>
    <row r="139" spans="1:11" s="48" customFormat="1" ht="10.95" customHeight="1" x14ac:dyDescent="0.3">
      <c r="A139" s="156"/>
      <c r="B139" s="132"/>
      <c r="C139" s="184"/>
      <c r="D139" s="185" t="s">
        <v>285</v>
      </c>
      <c r="E139" s="192" t="s">
        <v>155</v>
      </c>
      <c r="F139" s="177">
        <f>[1]Sheet1!X122</f>
        <v>120000</v>
      </c>
      <c r="G139" s="193">
        <v>0</v>
      </c>
      <c r="H139" s="177">
        <v>0</v>
      </c>
      <c r="I139" s="177">
        <v>0</v>
      </c>
      <c r="J139" s="179">
        <f t="shared" si="12"/>
        <v>120000</v>
      </c>
      <c r="K139" s="101"/>
    </row>
    <row r="140" spans="1:11" s="48" customFormat="1" ht="10.95" customHeight="1" x14ac:dyDescent="0.3">
      <c r="A140" s="156"/>
      <c r="B140" s="132"/>
      <c r="C140" s="184"/>
      <c r="D140" s="185" t="s">
        <v>286</v>
      </c>
      <c r="E140" s="192" t="s">
        <v>374</v>
      </c>
      <c r="F140" s="177">
        <f>[1]Sheet1!X123</f>
        <v>50000</v>
      </c>
      <c r="G140" s="193">
        <v>0</v>
      </c>
      <c r="H140" s="177">
        <v>0</v>
      </c>
      <c r="I140" s="177">
        <v>0</v>
      </c>
      <c r="J140" s="179">
        <f t="shared" si="12"/>
        <v>50000</v>
      </c>
      <c r="K140" s="101"/>
    </row>
    <row r="141" spans="1:11" s="48" customFormat="1" ht="10.95" customHeight="1" x14ac:dyDescent="0.3">
      <c r="A141" s="84"/>
      <c r="B141" s="164"/>
      <c r="C141" s="165"/>
      <c r="D141" s="166" t="s">
        <v>131</v>
      </c>
      <c r="E141" s="167" t="s">
        <v>156</v>
      </c>
      <c r="F141" s="168">
        <f>[1]Sheet1!X124</f>
        <v>60000</v>
      </c>
      <c r="G141" s="169">
        <v>0</v>
      </c>
      <c r="H141" s="168">
        <v>0</v>
      </c>
      <c r="I141" s="168">
        <v>0</v>
      </c>
      <c r="J141" s="170">
        <f t="shared" si="12"/>
        <v>60000</v>
      </c>
      <c r="K141" s="104">
        <f>SUM(J96:J141)</f>
        <v>17565061.050000001</v>
      </c>
    </row>
    <row r="142" spans="1:11" s="48" customFormat="1" ht="9.9" customHeight="1" x14ac:dyDescent="0.3">
      <c r="A142" s="82"/>
      <c r="B142" s="16"/>
      <c r="C142" s="16"/>
      <c r="D142" s="16"/>
      <c r="E142" s="83"/>
      <c r="F142" s="68"/>
      <c r="G142" s="68"/>
      <c r="H142" s="68"/>
      <c r="I142" s="68"/>
      <c r="J142" s="69"/>
      <c r="K142" s="101"/>
    </row>
    <row r="143" spans="1:11" s="52" customFormat="1" ht="9.9" customHeight="1" x14ac:dyDescent="0.3">
      <c r="A143" s="63"/>
      <c r="B143" s="58"/>
      <c r="C143" s="58"/>
      <c r="D143" s="66"/>
      <c r="E143" s="67"/>
      <c r="F143" s="68"/>
      <c r="G143" s="68"/>
      <c r="H143" s="68"/>
      <c r="I143" s="68"/>
      <c r="J143" s="69"/>
      <c r="K143" s="102"/>
    </row>
    <row r="144" spans="1:11" s="52" customFormat="1" ht="9.9" customHeight="1" x14ac:dyDescent="0.3">
      <c r="A144" s="63"/>
      <c r="B144" s="58"/>
      <c r="C144" s="58"/>
      <c r="D144" s="66"/>
      <c r="E144" s="67"/>
      <c r="F144" s="68"/>
      <c r="G144" s="68"/>
      <c r="H144" s="68"/>
      <c r="I144" s="68"/>
      <c r="J144" s="69"/>
      <c r="K144" s="102"/>
    </row>
    <row r="145" spans="1:11" s="52" customFormat="1" ht="9.9" customHeight="1" x14ac:dyDescent="0.3">
      <c r="A145" s="63"/>
      <c r="B145" s="58"/>
      <c r="C145" s="58"/>
      <c r="D145" s="66"/>
      <c r="E145" s="67"/>
      <c r="F145" s="68"/>
      <c r="G145" s="68"/>
      <c r="H145" s="68"/>
      <c r="I145" s="68"/>
      <c r="J145" s="69"/>
      <c r="K145" s="102"/>
    </row>
    <row r="146" spans="1:11" s="52" customFormat="1" ht="9.9" customHeight="1" x14ac:dyDescent="0.3">
      <c r="A146" s="63"/>
      <c r="B146" s="58"/>
      <c r="C146" s="58"/>
      <c r="D146" s="66"/>
      <c r="E146" s="67"/>
      <c r="F146" s="68"/>
      <c r="G146" s="68"/>
      <c r="H146" s="68"/>
      <c r="I146" s="68"/>
      <c r="J146" s="69"/>
      <c r="K146" s="102"/>
    </row>
    <row r="147" spans="1:11" s="52" customFormat="1" ht="9.9" customHeight="1" x14ac:dyDescent="0.3">
      <c r="A147" s="70"/>
      <c r="B147" s="62"/>
      <c r="C147" s="62"/>
      <c r="D147" s="71"/>
      <c r="E147" s="72"/>
      <c r="F147" s="73"/>
      <c r="G147" s="73"/>
      <c r="H147" s="73"/>
      <c r="I147" s="47" t="s">
        <v>426</v>
      </c>
      <c r="J147" s="74"/>
      <c r="K147" s="102"/>
    </row>
    <row r="148" spans="1:11" s="48" customFormat="1" ht="13.05" customHeight="1" x14ac:dyDescent="0.2">
      <c r="A148" s="49"/>
      <c r="B148" s="50"/>
      <c r="C148" s="50"/>
      <c r="D148" s="250" t="s">
        <v>3</v>
      </c>
      <c r="E148" s="248" t="s">
        <v>2</v>
      </c>
      <c r="F148" s="51" t="s">
        <v>0</v>
      </c>
      <c r="G148" s="248" t="s">
        <v>4</v>
      </c>
      <c r="H148" s="248" t="s">
        <v>5</v>
      </c>
      <c r="I148" s="248" t="s">
        <v>6</v>
      </c>
      <c r="J148" s="248" t="s">
        <v>7</v>
      </c>
      <c r="K148" s="101"/>
    </row>
    <row r="149" spans="1:11" s="52" customFormat="1" ht="13.05" customHeight="1" x14ac:dyDescent="0.2">
      <c r="A149" s="53"/>
      <c r="B149" s="54"/>
      <c r="C149" s="54"/>
      <c r="D149" s="251"/>
      <c r="E149" s="249"/>
      <c r="F149" s="61" t="s">
        <v>1</v>
      </c>
      <c r="G149" s="249"/>
      <c r="H149" s="249"/>
      <c r="I149" s="249"/>
      <c r="J149" s="249"/>
      <c r="K149" s="102"/>
    </row>
    <row r="150" spans="1:11" s="48" customFormat="1" ht="13.05" customHeight="1" x14ac:dyDescent="0.3">
      <c r="A150" s="194"/>
      <c r="B150" s="195"/>
      <c r="C150" s="196"/>
      <c r="D150" s="4" t="s">
        <v>214</v>
      </c>
      <c r="E150" s="197" t="s">
        <v>163</v>
      </c>
      <c r="F150" s="198">
        <v>100000</v>
      </c>
      <c r="G150" s="198"/>
      <c r="H150" s="198">
        <v>0</v>
      </c>
      <c r="I150" s="198">
        <v>0</v>
      </c>
      <c r="J150" s="199">
        <f>SUM(F150:I150)</f>
        <v>100000</v>
      </c>
      <c r="K150" s="101"/>
    </row>
    <row r="151" spans="1:11" s="48" customFormat="1" ht="13.05" customHeight="1" x14ac:dyDescent="0.3">
      <c r="A151" s="156"/>
      <c r="B151" s="132"/>
      <c r="C151" s="184"/>
      <c r="D151" s="157" t="s">
        <v>333</v>
      </c>
      <c r="E151" s="192" t="s">
        <v>157</v>
      </c>
      <c r="F151" s="151">
        <v>0</v>
      </c>
      <c r="G151" s="151">
        <f>[1]Sheet1!AE126</f>
        <v>80000</v>
      </c>
      <c r="H151" s="151">
        <v>0</v>
      </c>
      <c r="I151" s="151">
        <v>0</v>
      </c>
      <c r="J151" s="153">
        <f>SUM(F151:I151)</f>
        <v>80000</v>
      </c>
      <c r="K151" s="101"/>
    </row>
    <row r="152" spans="1:11" ht="13.05" customHeight="1" x14ac:dyDescent="0.3">
      <c r="A152" s="156"/>
      <c r="B152" s="132"/>
      <c r="C152" s="184"/>
      <c r="D152" s="201" t="s">
        <v>334</v>
      </c>
      <c r="E152" s="192" t="s">
        <v>158</v>
      </c>
      <c r="F152" s="151">
        <v>0</v>
      </c>
      <c r="G152" s="151">
        <f>[1]Sheet1!AE128</f>
        <v>0</v>
      </c>
      <c r="H152" s="151">
        <v>0</v>
      </c>
      <c r="I152" s="151">
        <v>0</v>
      </c>
      <c r="J152" s="153">
        <f>SUM(F152:I152)</f>
        <v>0</v>
      </c>
    </row>
    <row r="153" spans="1:11" ht="13.05" customHeight="1" x14ac:dyDescent="0.3">
      <c r="A153" s="156"/>
      <c r="B153" s="132"/>
      <c r="C153" s="184"/>
      <c r="D153" s="202" t="s">
        <v>335</v>
      </c>
      <c r="E153" s="192" t="s">
        <v>375</v>
      </c>
      <c r="F153" s="151">
        <v>0</v>
      </c>
      <c r="G153" s="151">
        <f>[1]Sheet1!AE129</f>
        <v>25000</v>
      </c>
      <c r="H153" s="151">
        <v>0</v>
      </c>
      <c r="I153" s="151">
        <v>0</v>
      </c>
      <c r="J153" s="153">
        <f>SUM(G153:I153)</f>
        <v>25000</v>
      </c>
    </row>
    <row r="154" spans="1:11" ht="13.05" customHeight="1" x14ac:dyDescent="0.3">
      <c r="A154" s="156"/>
      <c r="B154" s="132"/>
      <c r="C154" s="184"/>
      <c r="D154" s="202" t="s">
        <v>336</v>
      </c>
      <c r="E154" s="192" t="s">
        <v>159</v>
      </c>
      <c r="F154" s="151">
        <v>0</v>
      </c>
      <c r="G154" s="151">
        <f>[1]Sheet1!AE130</f>
        <v>25000</v>
      </c>
      <c r="H154" s="151">
        <v>0</v>
      </c>
      <c r="I154" s="151">
        <v>0</v>
      </c>
      <c r="J154" s="153">
        <f>SUM(G154:I154)</f>
        <v>25000</v>
      </c>
    </row>
    <row r="155" spans="1:11" ht="13.05" customHeight="1" x14ac:dyDescent="0.3">
      <c r="A155" s="156"/>
      <c r="B155" s="132"/>
      <c r="C155" s="184"/>
      <c r="D155" s="202" t="s">
        <v>337</v>
      </c>
      <c r="E155" s="192" t="s">
        <v>160</v>
      </c>
      <c r="F155" s="151">
        <v>0</v>
      </c>
      <c r="G155" s="151">
        <f>[1]Sheet1!AE131</f>
        <v>50000</v>
      </c>
      <c r="H155" s="151">
        <v>0</v>
      </c>
      <c r="I155" s="151">
        <v>0</v>
      </c>
      <c r="J155" s="153">
        <f>SUM(G155:I155)</f>
        <v>50000</v>
      </c>
    </row>
    <row r="156" spans="1:11" ht="13.05" customHeight="1" x14ac:dyDescent="0.3">
      <c r="A156" s="189"/>
      <c r="B156" s="190"/>
      <c r="C156" s="184"/>
      <c r="D156" s="203" t="s">
        <v>338</v>
      </c>
      <c r="E156" s="192" t="s">
        <v>161</v>
      </c>
      <c r="F156" s="151">
        <v>0</v>
      </c>
      <c r="G156" s="151">
        <f>[1]Sheet1!AE132</f>
        <v>25000</v>
      </c>
      <c r="H156" s="151">
        <v>0</v>
      </c>
      <c r="I156" s="151">
        <v>0</v>
      </c>
      <c r="J156" s="153">
        <f>SUM(G156:I156)</f>
        <v>25000</v>
      </c>
    </row>
    <row r="157" spans="1:11" ht="13.05" customHeight="1" x14ac:dyDescent="0.3">
      <c r="A157" s="156" t="s">
        <v>172</v>
      </c>
      <c r="B157" s="132"/>
      <c r="C157" s="184"/>
      <c r="D157" s="203" t="s">
        <v>339</v>
      </c>
      <c r="E157" s="192" t="s">
        <v>162</v>
      </c>
      <c r="F157" s="151"/>
      <c r="G157" s="151">
        <f>[1]Sheet1!AE133</f>
        <v>25000</v>
      </c>
      <c r="H157" s="151">
        <v>0</v>
      </c>
      <c r="I157" s="151">
        <v>0</v>
      </c>
      <c r="J157" s="153">
        <f t="shared" ref="J157:J165" si="13">SUM(G157:I157)</f>
        <v>25000</v>
      </c>
    </row>
    <row r="158" spans="1:11" ht="13.05" customHeight="1" x14ac:dyDescent="0.3">
      <c r="A158" s="156"/>
      <c r="B158" s="132"/>
      <c r="C158" s="184"/>
      <c r="D158" s="203" t="s">
        <v>340</v>
      </c>
      <c r="E158" s="192" t="s">
        <v>164</v>
      </c>
      <c r="F158" s="151">
        <v>0</v>
      </c>
      <c r="G158" s="151">
        <f>[1]Sheet1!AE134</f>
        <v>300000</v>
      </c>
      <c r="H158" s="151">
        <v>0</v>
      </c>
      <c r="I158" s="151">
        <v>0</v>
      </c>
      <c r="J158" s="153">
        <f t="shared" si="13"/>
        <v>300000</v>
      </c>
    </row>
    <row r="159" spans="1:11" ht="13.05" customHeight="1" x14ac:dyDescent="0.3">
      <c r="A159" s="156"/>
      <c r="B159" s="132"/>
      <c r="C159" s="184"/>
      <c r="D159" s="203" t="s">
        <v>341</v>
      </c>
      <c r="E159" s="192" t="s">
        <v>182</v>
      </c>
      <c r="F159" s="151">
        <v>0</v>
      </c>
      <c r="G159" s="151">
        <f>[1]Sheet1!AE135</f>
        <v>300000</v>
      </c>
      <c r="H159" s="151">
        <v>0</v>
      </c>
      <c r="I159" s="151">
        <v>0</v>
      </c>
      <c r="J159" s="153">
        <f t="shared" si="13"/>
        <v>300000</v>
      </c>
    </row>
    <row r="160" spans="1:11" ht="13.05" customHeight="1" x14ac:dyDescent="0.3">
      <c r="A160" s="156"/>
      <c r="B160" s="132"/>
      <c r="C160" s="184"/>
      <c r="D160" s="203" t="s">
        <v>342</v>
      </c>
      <c r="E160" s="192" t="s">
        <v>183</v>
      </c>
      <c r="F160" s="151">
        <v>0</v>
      </c>
      <c r="G160" s="151">
        <f>[1]Sheet1!AE136</f>
        <v>50000</v>
      </c>
      <c r="H160" s="151">
        <v>0</v>
      </c>
      <c r="I160" s="151">
        <v>0</v>
      </c>
      <c r="J160" s="153">
        <f t="shared" si="13"/>
        <v>50000</v>
      </c>
    </row>
    <row r="161" spans="1:13" ht="13.05" customHeight="1" x14ac:dyDescent="0.3">
      <c r="A161" s="189"/>
      <c r="B161" s="190"/>
      <c r="C161" s="184"/>
      <c r="D161" s="203" t="s">
        <v>343</v>
      </c>
      <c r="E161" s="192" t="s">
        <v>184</v>
      </c>
      <c r="F161" s="151">
        <v>0</v>
      </c>
      <c r="G161" s="151">
        <f>[1]Sheet1!AE137</f>
        <v>100000</v>
      </c>
      <c r="H161" s="151">
        <v>0</v>
      </c>
      <c r="I161" s="151">
        <v>0</v>
      </c>
      <c r="J161" s="153">
        <f t="shared" si="13"/>
        <v>100000</v>
      </c>
    </row>
    <row r="162" spans="1:13" ht="13.05" customHeight="1" x14ac:dyDescent="0.3">
      <c r="A162" s="156"/>
      <c r="B162" s="132"/>
      <c r="C162" s="184"/>
      <c r="D162" s="203" t="s">
        <v>344</v>
      </c>
      <c r="E162" s="192" t="s">
        <v>241</v>
      </c>
      <c r="F162" s="151">
        <v>0</v>
      </c>
      <c r="G162" s="151">
        <f>[1]Sheet1!AE138</f>
        <v>20000</v>
      </c>
      <c r="H162" s="151">
        <v>0</v>
      </c>
      <c r="I162" s="151">
        <v>0</v>
      </c>
      <c r="J162" s="153">
        <f t="shared" si="13"/>
        <v>20000</v>
      </c>
    </row>
    <row r="163" spans="1:13" ht="13.05" customHeight="1" x14ac:dyDescent="0.3">
      <c r="A163" s="156"/>
      <c r="B163" s="132"/>
      <c r="C163" s="184"/>
      <c r="D163" s="204" t="s">
        <v>345</v>
      </c>
      <c r="E163" s="192" t="s">
        <v>185</v>
      </c>
      <c r="F163" s="151">
        <v>0</v>
      </c>
      <c r="G163" s="151">
        <f>[1]Sheet1!AE139</f>
        <v>25000</v>
      </c>
      <c r="H163" s="151">
        <v>0</v>
      </c>
      <c r="I163" s="151">
        <v>0</v>
      </c>
      <c r="J163" s="153">
        <f t="shared" si="13"/>
        <v>25000</v>
      </c>
    </row>
    <row r="164" spans="1:13" ht="13.05" customHeight="1" x14ac:dyDescent="0.3">
      <c r="A164" s="156"/>
      <c r="B164" s="132"/>
      <c r="C164" s="184"/>
      <c r="D164" s="204" t="s">
        <v>287</v>
      </c>
      <c r="E164" s="192" t="s">
        <v>186</v>
      </c>
      <c r="F164" s="151">
        <v>0</v>
      </c>
      <c r="G164" s="151">
        <f>[1]Sheet1!AE140</f>
        <v>25000</v>
      </c>
      <c r="H164" s="151">
        <v>0</v>
      </c>
      <c r="I164" s="151">
        <v>0</v>
      </c>
      <c r="J164" s="153">
        <f t="shared" si="13"/>
        <v>25000</v>
      </c>
    </row>
    <row r="165" spans="1:13" ht="13.05" customHeight="1" x14ac:dyDescent="0.3">
      <c r="A165" s="156"/>
      <c r="B165" s="132"/>
      <c r="C165" s="184"/>
      <c r="D165" s="204" t="s">
        <v>288</v>
      </c>
      <c r="E165" s="192" t="s">
        <v>187</v>
      </c>
      <c r="F165" s="151">
        <v>0</v>
      </c>
      <c r="G165" s="151">
        <f>[1]Sheet1!AE141</f>
        <v>25000</v>
      </c>
      <c r="H165" s="151">
        <v>0</v>
      </c>
      <c r="I165" s="151">
        <v>0</v>
      </c>
      <c r="J165" s="153">
        <f t="shared" si="13"/>
        <v>25000</v>
      </c>
    </row>
    <row r="166" spans="1:13" ht="13.05" customHeight="1" x14ac:dyDescent="0.3">
      <c r="A166" s="156"/>
      <c r="B166" s="132"/>
      <c r="C166" s="184"/>
      <c r="D166" s="204" t="s">
        <v>289</v>
      </c>
      <c r="E166" s="192" t="s">
        <v>242</v>
      </c>
      <c r="F166" s="151">
        <v>0</v>
      </c>
      <c r="G166" s="151">
        <f>[1]Sheet1!AE142</f>
        <v>25000</v>
      </c>
      <c r="H166" s="151">
        <v>0</v>
      </c>
      <c r="I166" s="151">
        <v>0</v>
      </c>
      <c r="J166" s="153">
        <f>SUM(F166:I166)</f>
        <v>25000</v>
      </c>
    </row>
    <row r="167" spans="1:13" ht="13.05" customHeight="1" x14ac:dyDescent="0.3">
      <c r="A167" s="189"/>
      <c r="B167" s="190"/>
      <c r="C167" s="184"/>
      <c r="D167" s="204" t="s">
        <v>290</v>
      </c>
      <c r="E167" s="192" t="s">
        <v>243</v>
      </c>
      <c r="F167" s="151">
        <v>0</v>
      </c>
      <c r="G167" s="151">
        <f>[1]Sheet1!AE143</f>
        <v>25000</v>
      </c>
      <c r="H167" s="151">
        <v>0</v>
      </c>
      <c r="I167" s="151">
        <v>0</v>
      </c>
      <c r="J167" s="153">
        <f>SUM(F167:I167)</f>
        <v>25000</v>
      </c>
    </row>
    <row r="168" spans="1:13" ht="13.05" customHeight="1" x14ac:dyDescent="0.3">
      <c r="A168" s="156"/>
      <c r="B168" s="132"/>
      <c r="C168" s="184"/>
      <c r="D168" s="204" t="s">
        <v>291</v>
      </c>
      <c r="E168" s="192" t="s">
        <v>244</v>
      </c>
      <c r="F168" s="151">
        <v>0</v>
      </c>
      <c r="G168" s="151">
        <f>[1]Sheet1!AE144</f>
        <v>25000</v>
      </c>
      <c r="H168" s="151">
        <v>0</v>
      </c>
      <c r="I168" s="151">
        <v>0</v>
      </c>
      <c r="J168" s="153">
        <f>SUM(F168:I168)</f>
        <v>25000</v>
      </c>
    </row>
    <row r="169" spans="1:13" ht="13.05" customHeight="1" x14ac:dyDescent="0.3">
      <c r="A169" s="156"/>
      <c r="B169" s="132"/>
      <c r="C169" s="184"/>
      <c r="D169" s="204" t="s">
        <v>292</v>
      </c>
      <c r="E169" s="192" t="s">
        <v>245</v>
      </c>
      <c r="F169" s="151">
        <v>0</v>
      </c>
      <c r="G169" s="151">
        <f>[1]Sheet1!AE145</f>
        <v>25000</v>
      </c>
      <c r="H169" s="151">
        <v>0</v>
      </c>
      <c r="I169" s="151">
        <v>0</v>
      </c>
      <c r="J169" s="153">
        <f>SUM(F169:I169)</f>
        <v>25000</v>
      </c>
      <c r="M169" t="s">
        <v>172</v>
      </c>
    </row>
    <row r="170" spans="1:13" ht="13.05" customHeight="1" x14ac:dyDescent="0.3">
      <c r="A170" s="156"/>
      <c r="B170" s="132"/>
      <c r="C170" s="184"/>
      <c r="D170" s="204" t="s">
        <v>293</v>
      </c>
      <c r="E170" s="192" t="s">
        <v>246</v>
      </c>
      <c r="F170" s="151">
        <v>0</v>
      </c>
      <c r="G170" s="151">
        <f>[1]Sheet1!AE146</f>
        <v>25000</v>
      </c>
      <c r="H170" s="151">
        <v>0</v>
      </c>
      <c r="I170" s="151">
        <v>0</v>
      </c>
      <c r="J170" s="153">
        <f>SUM(F170:I170)</f>
        <v>25000</v>
      </c>
    </row>
    <row r="171" spans="1:13" ht="13.05" customHeight="1" x14ac:dyDescent="0.3">
      <c r="A171" s="143"/>
      <c r="B171" s="205"/>
      <c r="C171" s="184"/>
      <c r="D171" s="204" t="s">
        <v>294</v>
      </c>
      <c r="E171" s="192" t="s">
        <v>247</v>
      </c>
      <c r="F171" s="206">
        <v>0</v>
      </c>
      <c r="G171" s="151">
        <f>[1]Sheet1!AE147</f>
        <v>25000</v>
      </c>
      <c r="H171" s="207">
        <v>0</v>
      </c>
      <c r="I171" s="206">
        <v>0</v>
      </c>
      <c r="J171" s="153">
        <f t="shared" ref="J171:J178" si="14">SUM(G171:I171)</f>
        <v>25000</v>
      </c>
    </row>
    <row r="172" spans="1:13" ht="12" customHeight="1" x14ac:dyDescent="0.3">
      <c r="A172" s="143"/>
      <c r="B172" s="205"/>
      <c r="C172" s="184"/>
      <c r="D172" s="204" t="s">
        <v>295</v>
      </c>
      <c r="E172" s="192" t="s">
        <v>248</v>
      </c>
      <c r="F172" s="206">
        <v>0</v>
      </c>
      <c r="G172" s="151">
        <f>[1]Sheet1!AE148</f>
        <v>25000</v>
      </c>
      <c r="H172" s="207">
        <v>0</v>
      </c>
      <c r="I172" s="208">
        <v>0</v>
      </c>
      <c r="J172" s="153">
        <f t="shared" si="14"/>
        <v>25000</v>
      </c>
    </row>
    <row r="173" spans="1:13" ht="12" customHeight="1" x14ac:dyDescent="0.3">
      <c r="A173" s="143"/>
      <c r="B173" s="205"/>
      <c r="C173" s="184"/>
      <c r="D173" s="204" t="s">
        <v>296</v>
      </c>
      <c r="E173" s="192" t="s">
        <v>249</v>
      </c>
      <c r="F173" s="206">
        <v>0</v>
      </c>
      <c r="G173" s="151">
        <f>[1]Sheet1!AE149</f>
        <v>80000</v>
      </c>
      <c r="H173" s="207">
        <v>0</v>
      </c>
      <c r="I173" s="208">
        <v>0</v>
      </c>
      <c r="J173" s="153">
        <f t="shared" si="14"/>
        <v>80000</v>
      </c>
    </row>
    <row r="174" spans="1:13" ht="12" customHeight="1" x14ac:dyDescent="0.3">
      <c r="A174" s="143"/>
      <c r="B174" s="205"/>
      <c r="C174" s="184"/>
      <c r="D174" s="204" t="s">
        <v>297</v>
      </c>
      <c r="E174" s="192" t="s">
        <v>250</v>
      </c>
      <c r="F174" s="206">
        <v>0</v>
      </c>
      <c r="G174" s="151">
        <f>[1]Sheet1!AE150</f>
        <v>25000</v>
      </c>
      <c r="H174" s="207">
        <v>0</v>
      </c>
      <c r="I174" s="208">
        <v>0</v>
      </c>
      <c r="J174" s="153">
        <f t="shared" si="14"/>
        <v>25000</v>
      </c>
    </row>
    <row r="175" spans="1:13" ht="12" customHeight="1" x14ac:dyDescent="0.3">
      <c r="A175" s="143"/>
      <c r="B175" s="205"/>
      <c r="C175" s="184"/>
      <c r="D175" s="204" t="s">
        <v>181</v>
      </c>
      <c r="E175" s="192" t="s">
        <v>251</v>
      </c>
      <c r="F175" s="206">
        <v>0</v>
      </c>
      <c r="G175" s="151">
        <f>[1]Sheet1!AE151</f>
        <v>20000</v>
      </c>
      <c r="H175" s="207">
        <v>0</v>
      </c>
      <c r="I175" s="208">
        <v>0</v>
      </c>
      <c r="J175" s="153">
        <f t="shared" si="14"/>
        <v>20000</v>
      </c>
    </row>
    <row r="176" spans="1:13" ht="12" customHeight="1" x14ac:dyDescent="0.3">
      <c r="A176" s="181"/>
      <c r="B176" s="148"/>
      <c r="C176" s="184"/>
      <c r="D176" s="204" t="s">
        <v>298</v>
      </c>
      <c r="E176" s="192" t="s">
        <v>252</v>
      </c>
      <c r="F176" s="209">
        <v>0</v>
      </c>
      <c r="G176" s="210">
        <f>[1]Sheet1!AE152</f>
        <v>25000</v>
      </c>
      <c r="H176" s="211">
        <v>0</v>
      </c>
      <c r="I176" s="210">
        <v>0</v>
      </c>
      <c r="J176" s="153">
        <f t="shared" si="14"/>
        <v>25000</v>
      </c>
    </row>
    <row r="177" spans="1:10" ht="12" customHeight="1" x14ac:dyDescent="0.3">
      <c r="A177" s="181"/>
      <c r="B177" s="148"/>
      <c r="C177" s="184"/>
      <c r="D177" s="212" t="s">
        <v>346</v>
      </c>
      <c r="E177" s="192" t="s">
        <v>253</v>
      </c>
      <c r="F177" s="209">
        <v>0</v>
      </c>
      <c r="G177" s="210">
        <f>[1]Sheet1!AE153</f>
        <v>150000</v>
      </c>
      <c r="H177" s="211">
        <v>0</v>
      </c>
      <c r="I177" s="210">
        <v>0</v>
      </c>
      <c r="J177" s="153">
        <f t="shared" si="14"/>
        <v>150000</v>
      </c>
    </row>
    <row r="178" spans="1:10" ht="13.05" customHeight="1" x14ac:dyDescent="0.3">
      <c r="A178" s="143"/>
      <c r="B178" s="205"/>
      <c r="C178" s="184"/>
      <c r="D178" s="204" t="s">
        <v>299</v>
      </c>
      <c r="E178" s="192" t="s">
        <v>254</v>
      </c>
      <c r="F178" s="208">
        <v>0</v>
      </c>
      <c r="G178" s="208">
        <f>[1]Sheet1!AE154</f>
        <v>25000</v>
      </c>
      <c r="H178" s="151">
        <v>0</v>
      </c>
      <c r="I178" s="208">
        <v>0</v>
      </c>
      <c r="J178" s="153">
        <f t="shared" si="14"/>
        <v>25000</v>
      </c>
    </row>
    <row r="179" spans="1:10" ht="13.05" customHeight="1" x14ac:dyDescent="0.3">
      <c r="A179" s="181"/>
      <c r="B179" s="120"/>
      <c r="C179" s="184"/>
      <c r="D179" s="204" t="s">
        <v>300</v>
      </c>
      <c r="E179" s="192" t="s">
        <v>255</v>
      </c>
      <c r="F179" s="213">
        <v>0</v>
      </c>
      <c r="G179" s="208">
        <f>[1]Sheet1!AE155</f>
        <v>10000</v>
      </c>
      <c r="H179" s="208">
        <v>0</v>
      </c>
      <c r="I179" s="208">
        <v>0</v>
      </c>
      <c r="J179" s="153">
        <f>SUM(F179:I179)</f>
        <v>10000</v>
      </c>
    </row>
    <row r="180" spans="1:10" ht="13.05" customHeight="1" x14ac:dyDescent="0.3">
      <c r="A180" s="143"/>
      <c r="B180" s="148"/>
      <c r="C180" s="184"/>
      <c r="D180" s="204" t="s">
        <v>301</v>
      </c>
      <c r="E180" s="192" t="s">
        <v>256</v>
      </c>
      <c r="F180" s="213">
        <v>0</v>
      </c>
      <c r="G180" s="208">
        <f>[1]Sheet1!AE156</f>
        <v>25000</v>
      </c>
      <c r="H180" s="208">
        <v>0</v>
      </c>
      <c r="I180" s="208">
        <v>0</v>
      </c>
      <c r="J180" s="153">
        <f>SUM(G180:I180)</f>
        <v>25000</v>
      </c>
    </row>
    <row r="181" spans="1:10" ht="13.05" customHeight="1" x14ac:dyDescent="0.3">
      <c r="A181" s="143"/>
      <c r="B181" s="132"/>
      <c r="C181" s="184"/>
      <c r="D181" s="212" t="s">
        <v>347</v>
      </c>
      <c r="E181" s="192" t="s">
        <v>257</v>
      </c>
      <c r="F181" s="213">
        <v>0</v>
      </c>
      <c r="G181" s="208">
        <f>[1]Sheet1!AE157</f>
        <v>150000</v>
      </c>
      <c r="H181" s="208">
        <v>0</v>
      </c>
      <c r="I181" s="208">
        <v>0</v>
      </c>
      <c r="J181" s="153">
        <f t="shared" ref="J181:J184" si="15">SUM(F181:I181)</f>
        <v>150000</v>
      </c>
    </row>
    <row r="182" spans="1:10" ht="13.05" customHeight="1" x14ac:dyDescent="0.3">
      <c r="A182" s="143"/>
      <c r="B182" s="132"/>
      <c r="C182" s="184"/>
      <c r="D182" s="212" t="s">
        <v>348</v>
      </c>
      <c r="E182" s="192" t="s">
        <v>258</v>
      </c>
      <c r="F182" s="213">
        <v>0</v>
      </c>
      <c r="G182" s="208">
        <f>[1]Sheet1!AE158</f>
        <v>20000</v>
      </c>
      <c r="H182" s="208">
        <v>0</v>
      </c>
      <c r="I182" s="208">
        <v>0</v>
      </c>
      <c r="J182" s="153">
        <f t="shared" si="15"/>
        <v>20000</v>
      </c>
    </row>
    <row r="183" spans="1:10" ht="13.05" customHeight="1" x14ac:dyDescent="0.3">
      <c r="A183" s="143"/>
      <c r="B183" s="132"/>
      <c r="C183" s="184"/>
      <c r="D183" s="201" t="s">
        <v>202</v>
      </c>
      <c r="E183" s="148"/>
      <c r="F183" s="213">
        <v>0</v>
      </c>
      <c r="G183" s="208">
        <f>[1]Sheet1!AE159</f>
        <v>0</v>
      </c>
      <c r="H183" s="208">
        <v>0</v>
      </c>
      <c r="I183" s="208">
        <v>0</v>
      </c>
      <c r="J183" s="153">
        <f t="shared" si="15"/>
        <v>0</v>
      </c>
    </row>
    <row r="184" spans="1:10" ht="13.05" customHeight="1" x14ac:dyDescent="0.3">
      <c r="A184" s="143"/>
      <c r="B184" s="132"/>
      <c r="C184" s="184"/>
      <c r="D184" s="202" t="s">
        <v>349</v>
      </c>
      <c r="E184" s="192" t="s">
        <v>259</v>
      </c>
      <c r="F184" s="213">
        <v>0</v>
      </c>
      <c r="G184" s="208">
        <f>[1]Sheet1!AE160</f>
        <v>30000</v>
      </c>
      <c r="H184" s="208">
        <v>0</v>
      </c>
      <c r="I184" s="208">
        <v>0</v>
      </c>
      <c r="J184" s="153">
        <f t="shared" si="15"/>
        <v>30000</v>
      </c>
    </row>
    <row r="185" spans="1:10" ht="12" customHeight="1" x14ac:dyDescent="0.3">
      <c r="A185" s="105"/>
      <c r="B185" s="136"/>
      <c r="C185" s="9"/>
      <c r="D185" s="200" t="s">
        <v>350</v>
      </c>
      <c r="E185" s="167" t="s">
        <v>302</v>
      </c>
      <c r="F185" s="140">
        <v>0</v>
      </c>
      <c r="G185" s="141">
        <f>[1]Sheet1!AE161</f>
        <v>10000</v>
      </c>
      <c r="H185" s="140">
        <v>0</v>
      </c>
      <c r="I185" s="140">
        <v>0</v>
      </c>
      <c r="J185" s="142">
        <f>SUM(G185:I185)</f>
        <v>10000</v>
      </c>
    </row>
    <row r="186" spans="1:10" ht="13.05" customHeight="1" x14ac:dyDescent="0.3">
      <c r="A186" s="13"/>
      <c r="B186" s="16"/>
      <c r="C186" s="81"/>
      <c r="D186" s="80"/>
      <c r="F186" s="85"/>
      <c r="G186" s="28"/>
      <c r="H186" s="28"/>
      <c r="I186" s="28"/>
      <c r="J186" s="86"/>
    </row>
    <row r="187" spans="1:10" ht="13.05" customHeight="1" x14ac:dyDescent="0.3">
      <c r="A187" s="13"/>
      <c r="B187" s="16"/>
      <c r="C187" s="81"/>
      <c r="D187" s="80"/>
      <c r="E187" s="87"/>
      <c r="F187" s="88"/>
      <c r="G187" s="20"/>
      <c r="H187" s="20"/>
      <c r="I187" s="20"/>
      <c r="J187" s="89"/>
    </row>
    <row r="188" spans="1:10" ht="13.05" customHeight="1" x14ac:dyDescent="0.3">
      <c r="A188" s="13"/>
      <c r="B188" s="16"/>
      <c r="C188" s="81"/>
      <c r="D188" s="80"/>
      <c r="E188" s="87"/>
      <c r="F188" s="88"/>
      <c r="G188" s="20"/>
      <c r="H188" s="20"/>
      <c r="I188" s="20"/>
      <c r="J188" s="89"/>
    </row>
    <row r="189" spans="1:10" ht="13.05" customHeight="1" x14ac:dyDescent="0.3">
      <c r="A189" s="13"/>
      <c r="B189" s="16"/>
      <c r="C189" s="81"/>
      <c r="D189" s="80"/>
      <c r="E189" s="87"/>
      <c r="F189" s="88"/>
      <c r="G189" s="20"/>
      <c r="H189" s="20"/>
      <c r="I189" s="20"/>
      <c r="J189" s="89"/>
    </row>
    <row r="190" spans="1:10" ht="13.05" customHeight="1" x14ac:dyDescent="0.3">
      <c r="A190" s="13"/>
      <c r="B190" s="16"/>
      <c r="C190" s="81"/>
      <c r="D190" s="80"/>
      <c r="E190" s="87"/>
      <c r="F190" s="88"/>
      <c r="G190" s="20"/>
      <c r="H190" s="20"/>
      <c r="I190" s="20"/>
      <c r="J190" s="89"/>
    </row>
    <row r="191" spans="1:10" ht="13.05" customHeight="1" x14ac:dyDescent="0.3">
      <c r="A191" s="13"/>
      <c r="B191" s="16"/>
      <c r="C191" s="81"/>
      <c r="D191" s="80"/>
      <c r="E191" s="87"/>
      <c r="F191" s="88"/>
      <c r="G191" s="20"/>
      <c r="H191" s="20"/>
      <c r="I191" s="20"/>
      <c r="J191" s="89"/>
    </row>
    <row r="192" spans="1:10" ht="13.05" customHeight="1" x14ac:dyDescent="0.3">
      <c r="A192" s="13"/>
      <c r="B192" s="16"/>
      <c r="C192" s="81"/>
      <c r="D192" s="80"/>
      <c r="E192" s="87"/>
      <c r="F192" s="88"/>
      <c r="G192" s="20"/>
      <c r="H192" s="20"/>
      <c r="I192" s="20"/>
      <c r="J192" s="89"/>
    </row>
    <row r="193" spans="1:11" ht="13.05" customHeight="1" x14ac:dyDescent="0.3">
      <c r="A193" s="13"/>
      <c r="B193" s="16"/>
      <c r="C193" s="81"/>
      <c r="D193" s="80"/>
      <c r="E193" s="87"/>
      <c r="F193" s="88"/>
      <c r="G193" s="20"/>
      <c r="H193" s="20"/>
      <c r="I193" s="20"/>
      <c r="J193" s="89"/>
    </row>
    <row r="194" spans="1:11" ht="13.05" customHeight="1" x14ac:dyDescent="0.3">
      <c r="A194" s="13"/>
      <c r="B194" s="16"/>
      <c r="C194" s="81"/>
      <c r="D194" s="80"/>
      <c r="E194" s="87"/>
      <c r="F194" s="88"/>
      <c r="G194" s="20"/>
      <c r="H194" s="20"/>
      <c r="I194" s="20"/>
      <c r="J194" s="89"/>
    </row>
    <row r="195" spans="1:11" s="52" customFormat="1" ht="9.9" customHeight="1" x14ac:dyDescent="0.3">
      <c r="A195" s="63"/>
      <c r="B195" s="58"/>
      <c r="C195" s="58"/>
      <c r="D195" s="66"/>
      <c r="E195" s="67"/>
      <c r="F195" s="68"/>
      <c r="G195" s="68"/>
      <c r="H195" s="68"/>
      <c r="I195" s="68"/>
      <c r="J195" s="69"/>
      <c r="K195" s="102"/>
    </row>
    <row r="196" spans="1:11" s="52" customFormat="1" ht="9.9" customHeight="1" x14ac:dyDescent="0.3">
      <c r="A196" s="70"/>
      <c r="B196" s="62"/>
      <c r="C196" s="62"/>
      <c r="D196" s="71"/>
      <c r="E196" s="72"/>
      <c r="F196" s="73"/>
      <c r="G196" s="73"/>
      <c r="H196" s="73"/>
      <c r="I196" s="47" t="s">
        <v>427</v>
      </c>
      <c r="J196" s="74"/>
      <c r="K196" s="102"/>
    </row>
    <row r="197" spans="1:11" s="48" customFormat="1" ht="13.05" customHeight="1" x14ac:dyDescent="0.2">
      <c r="A197" s="49"/>
      <c r="B197" s="50"/>
      <c r="C197" s="50"/>
      <c r="D197" s="250" t="s">
        <v>3</v>
      </c>
      <c r="E197" s="248" t="s">
        <v>2</v>
      </c>
      <c r="F197" s="51" t="s">
        <v>0</v>
      </c>
      <c r="G197" s="248" t="s">
        <v>4</v>
      </c>
      <c r="H197" s="248" t="s">
        <v>5</v>
      </c>
      <c r="I197" s="248" t="s">
        <v>6</v>
      </c>
      <c r="J197" s="248" t="s">
        <v>7</v>
      </c>
      <c r="K197" s="101"/>
    </row>
    <row r="198" spans="1:11" s="52" customFormat="1" ht="13.05" customHeight="1" x14ac:dyDescent="0.2">
      <c r="A198" s="53"/>
      <c r="B198" s="54"/>
      <c r="C198" s="54"/>
      <c r="D198" s="251"/>
      <c r="E198" s="249"/>
      <c r="F198" s="61" t="s">
        <v>1</v>
      </c>
      <c r="G198" s="249"/>
      <c r="H198" s="249"/>
      <c r="I198" s="249"/>
      <c r="J198" s="249"/>
      <c r="K198" s="102"/>
    </row>
    <row r="199" spans="1:11" s="48" customFormat="1" ht="13.05" customHeight="1" x14ac:dyDescent="0.3">
      <c r="A199" s="194"/>
      <c r="B199" s="195"/>
      <c r="C199" s="196"/>
      <c r="D199" s="214" t="s">
        <v>351</v>
      </c>
      <c r="E199" s="50"/>
      <c r="F199" s="198">
        <v>0</v>
      </c>
      <c r="G199" s="198">
        <v>0</v>
      </c>
      <c r="H199" s="198">
        <v>0</v>
      </c>
      <c r="I199" s="198">
        <v>0</v>
      </c>
      <c r="J199" s="199">
        <f>SUM(F199:I199)</f>
        <v>0</v>
      </c>
      <c r="K199" s="101"/>
    </row>
    <row r="200" spans="1:11" s="48" customFormat="1" ht="13.05" customHeight="1" x14ac:dyDescent="0.3">
      <c r="A200" s="156"/>
      <c r="B200" s="132"/>
      <c r="C200" s="184"/>
      <c r="D200" s="202" t="s">
        <v>352</v>
      </c>
      <c r="E200" s="192" t="s">
        <v>376</v>
      </c>
      <c r="F200" s="151">
        <v>0</v>
      </c>
      <c r="G200" s="151">
        <f>[1]Sheet1!AE163</f>
        <v>60000</v>
      </c>
      <c r="H200" s="151">
        <v>0</v>
      </c>
      <c r="I200" s="151">
        <v>0</v>
      </c>
      <c r="J200" s="153">
        <f>SUM(F200:I200)</f>
        <v>60000</v>
      </c>
      <c r="K200" s="101"/>
    </row>
    <row r="201" spans="1:11" s="48" customFormat="1" ht="13.05" customHeight="1" x14ac:dyDescent="0.3">
      <c r="A201" s="156"/>
      <c r="B201" s="132"/>
      <c r="C201" s="184"/>
      <c r="D201" s="202" t="s">
        <v>353</v>
      </c>
      <c r="E201" s="192" t="s">
        <v>377</v>
      </c>
      <c r="F201" s="151">
        <v>0</v>
      </c>
      <c r="G201" s="151">
        <f>[1]Sheet1!AE164</f>
        <v>20000</v>
      </c>
      <c r="H201" s="151">
        <v>0</v>
      </c>
      <c r="I201" s="151">
        <v>0</v>
      </c>
      <c r="J201" s="153">
        <f>SUM(F201:I201)</f>
        <v>20000</v>
      </c>
      <c r="K201" s="101"/>
    </row>
    <row r="202" spans="1:11" ht="13.05" customHeight="1" x14ac:dyDescent="0.3">
      <c r="A202" s="156"/>
      <c r="B202" s="132"/>
      <c r="C202" s="184"/>
      <c r="D202" s="202" t="s">
        <v>354</v>
      </c>
      <c r="E202" s="192" t="s">
        <v>378</v>
      </c>
      <c r="F202" s="151">
        <v>0</v>
      </c>
      <c r="G202" s="151">
        <f>[1]Sheet1!AE165</f>
        <v>75000</v>
      </c>
      <c r="H202" s="151">
        <v>0</v>
      </c>
      <c r="I202" s="151">
        <v>0</v>
      </c>
      <c r="J202" s="153">
        <f>SUM(F202:I202)</f>
        <v>75000</v>
      </c>
    </row>
    <row r="203" spans="1:11" ht="13.05" customHeight="1" x14ac:dyDescent="0.3">
      <c r="A203" s="156"/>
      <c r="B203" s="132"/>
      <c r="C203" s="184"/>
      <c r="D203" s="202" t="s">
        <v>350</v>
      </c>
      <c r="E203" s="192" t="s">
        <v>303</v>
      </c>
      <c r="F203" s="151">
        <v>0</v>
      </c>
      <c r="G203" s="151">
        <f>[1]Sheet1!AE166</f>
        <v>10000</v>
      </c>
      <c r="H203" s="151">
        <v>0</v>
      </c>
      <c r="I203" s="151">
        <v>0</v>
      </c>
      <c r="J203" s="153">
        <f>SUM(G203:I203)</f>
        <v>10000</v>
      </c>
    </row>
    <row r="204" spans="1:11" ht="13.05" customHeight="1" x14ac:dyDescent="0.3">
      <c r="A204" s="156"/>
      <c r="B204" s="132"/>
      <c r="C204" s="184"/>
      <c r="D204" s="201" t="s">
        <v>355</v>
      </c>
      <c r="E204" s="148"/>
      <c r="F204" s="151">
        <v>0</v>
      </c>
      <c r="G204" s="151">
        <f>[1]Sheet1!AE167</f>
        <v>0</v>
      </c>
      <c r="H204" s="151">
        <v>0</v>
      </c>
      <c r="I204" s="151">
        <v>0</v>
      </c>
      <c r="J204" s="153">
        <f>SUM(G204:I204)</f>
        <v>0</v>
      </c>
    </row>
    <row r="205" spans="1:11" ht="13.05" customHeight="1" x14ac:dyDescent="0.3">
      <c r="A205" s="156"/>
      <c r="B205" s="132"/>
      <c r="C205" s="184"/>
      <c r="D205" s="202" t="s">
        <v>356</v>
      </c>
      <c r="E205" s="192" t="s">
        <v>322</v>
      </c>
      <c r="F205" s="151">
        <v>0</v>
      </c>
      <c r="G205" s="151">
        <f>[1]Sheet1!AE168</f>
        <v>100000</v>
      </c>
      <c r="H205" s="151">
        <v>0</v>
      </c>
      <c r="I205" s="151">
        <v>0</v>
      </c>
      <c r="J205" s="153">
        <f>SUM(G205:I205)</f>
        <v>100000</v>
      </c>
    </row>
    <row r="206" spans="1:11" ht="13.05" customHeight="1" x14ac:dyDescent="0.3">
      <c r="A206" s="189"/>
      <c r="B206" s="190"/>
      <c r="C206" s="184"/>
      <c r="D206" s="202" t="s">
        <v>357</v>
      </c>
      <c r="E206" s="192" t="s">
        <v>379</v>
      </c>
      <c r="F206" s="151">
        <v>0</v>
      </c>
      <c r="G206" s="151">
        <f>[1]Sheet1!AE169</f>
        <v>130000</v>
      </c>
      <c r="H206" s="151">
        <v>0</v>
      </c>
      <c r="I206" s="151">
        <v>0</v>
      </c>
      <c r="J206" s="153">
        <f>SUM(G206:I206)</f>
        <v>130000</v>
      </c>
    </row>
    <row r="207" spans="1:11" ht="13.05" customHeight="1" x14ac:dyDescent="0.3">
      <c r="A207" s="156" t="s">
        <v>172</v>
      </c>
      <c r="B207" s="132"/>
      <c r="C207" s="184"/>
      <c r="D207" s="202" t="s">
        <v>358</v>
      </c>
      <c r="E207" s="192" t="s">
        <v>380</v>
      </c>
      <c r="F207" s="151">
        <v>0</v>
      </c>
      <c r="G207" s="151">
        <f>[1]Sheet1!AE170</f>
        <v>20000</v>
      </c>
      <c r="H207" s="151">
        <v>0</v>
      </c>
      <c r="I207" s="151">
        <v>0</v>
      </c>
      <c r="J207" s="153">
        <f t="shared" ref="J207:J215" si="16">SUM(G207:I207)</f>
        <v>20000</v>
      </c>
    </row>
    <row r="208" spans="1:11" ht="13.05" customHeight="1" x14ac:dyDescent="0.3">
      <c r="A208" s="156"/>
      <c r="B208" s="132"/>
      <c r="C208" s="184"/>
      <c r="D208" s="202" t="s">
        <v>359</v>
      </c>
      <c r="E208" s="192" t="s">
        <v>381</v>
      </c>
      <c r="F208" s="151">
        <v>0</v>
      </c>
      <c r="G208" s="151">
        <f>[1]Sheet1!AE171</f>
        <v>10000</v>
      </c>
      <c r="H208" s="151">
        <v>0</v>
      </c>
      <c r="I208" s="151">
        <v>0</v>
      </c>
      <c r="J208" s="153">
        <f t="shared" si="16"/>
        <v>10000</v>
      </c>
    </row>
    <row r="209" spans="1:13" ht="13.05" customHeight="1" x14ac:dyDescent="0.3">
      <c r="A209" s="156"/>
      <c r="B209" s="132"/>
      <c r="C209" s="184"/>
      <c r="D209" s="202" t="s">
        <v>350</v>
      </c>
      <c r="E209" s="192" t="s">
        <v>382</v>
      </c>
      <c r="F209" s="151">
        <v>0</v>
      </c>
      <c r="G209" s="151">
        <f>[1]Sheet1!AE172</f>
        <v>15000</v>
      </c>
      <c r="H209" s="151">
        <v>0</v>
      </c>
      <c r="I209" s="151">
        <v>0</v>
      </c>
      <c r="J209" s="153">
        <f t="shared" si="16"/>
        <v>15000</v>
      </c>
    </row>
    <row r="210" spans="1:13" ht="13.05" customHeight="1" x14ac:dyDescent="0.3">
      <c r="A210" s="156"/>
      <c r="B210" s="132"/>
      <c r="C210" s="184"/>
      <c r="D210" s="202" t="s">
        <v>360</v>
      </c>
      <c r="E210" s="192" t="s">
        <v>383</v>
      </c>
      <c r="F210" s="151">
        <v>0</v>
      </c>
      <c r="G210" s="151">
        <f>[1]Sheet1!AE173</f>
        <v>20000</v>
      </c>
      <c r="H210" s="151">
        <v>0</v>
      </c>
      <c r="I210" s="151">
        <v>0</v>
      </c>
      <c r="J210" s="153">
        <f t="shared" si="16"/>
        <v>20000</v>
      </c>
    </row>
    <row r="211" spans="1:13" ht="13.05" customHeight="1" x14ac:dyDescent="0.3">
      <c r="A211" s="189"/>
      <c r="B211" s="190"/>
      <c r="C211" s="184"/>
      <c r="D211" s="202" t="s">
        <v>361</v>
      </c>
      <c r="E211" s="192" t="s">
        <v>384</v>
      </c>
      <c r="F211" s="151">
        <v>0</v>
      </c>
      <c r="G211" s="151">
        <f>[1]Sheet1!AE174</f>
        <v>35000</v>
      </c>
      <c r="H211" s="151">
        <v>0</v>
      </c>
      <c r="I211" s="151">
        <v>0</v>
      </c>
      <c r="J211" s="153">
        <f t="shared" si="16"/>
        <v>35000</v>
      </c>
    </row>
    <row r="212" spans="1:13" ht="13.05" customHeight="1" x14ac:dyDescent="0.3">
      <c r="A212" s="156"/>
      <c r="B212" s="132"/>
      <c r="C212" s="184"/>
      <c r="D212" s="201" t="s">
        <v>239</v>
      </c>
      <c r="E212" s="148"/>
      <c r="F212" s="151">
        <v>0</v>
      </c>
      <c r="G212" s="151">
        <f>[1]Sheet1!AE175</f>
        <v>0</v>
      </c>
      <c r="H212" s="151">
        <v>0</v>
      </c>
      <c r="I212" s="151">
        <v>0</v>
      </c>
      <c r="J212" s="153">
        <f t="shared" si="16"/>
        <v>0</v>
      </c>
    </row>
    <row r="213" spans="1:13" ht="13.05" customHeight="1" x14ac:dyDescent="0.3">
      <c r="A213" s="156"/>
      <c r="B213" s="132"/>
      <c r="C213" s="184"/>
      <c r="D213" s="202" t="s">
        <v>362</v>
      </c>
      <c r="E213" s="192" t="s">
        <v>385</v>
      </c>
      <c r="F213" s="151">
        <v>0</v>
      </c>
      <c r="G213" s="151">
        <f>[1]Sheet1!AE176</f>
        <v>70000</v>
      </c>
      <c r="H213" s="151">
        <v>0</v>
      </c>
      <c r="I213" s="151">
        <v>0</v>
      </c>
      <c r="J213" s="153">
        <f t="shared" si="16"/>
        <v>70000</v>
      </c>
    </row>
    <row r="214" spans="1:13" ht="13.05" customHeight="1" x14ac:dyDescent="0.3">
      <c r="A214" s="156"/>
      <c r="B214" s="132"/>
      <c r="C214" s="184"/>
      <c r="D214" s="202" t="s">
        <v>350</v>
      </c>
      <c r="E214" s="192" t="s">
        <v>386</v>
      </c>
      <c r="F214" s="151">
        <v>0</v>
      </c>
      <c r="G214" s="151">
        <f>[1]Sheet1!AE177</f>
        <v>15000</v>
      </c>
      <c r="H214" s="151">
        <v>0</v>
      </c>
      <c r="I214" s="151">
        <v>0</v>
      </c>
      <c r="J214" s="153">
        <f t="shared" si="16"/>
        <v>15000</v>
      </c>
    </row>
    <row r="215" spans="1:13" ht="13.05" customHeight="1" x14ac:dyDescent="0.3">
      <c r="A215" s="156"/>
      <c r="B215" s="132"/>
      <c r="C215" s="184"/>
      <c r="D215" s="202" t="s">
        <v>363</v>
      </c>
      <c r="E215" s="192" t="s">
        <v>387</v>
      </c>
      <c r="F215" s="151">
        <v>0</v>
      </c>
      <c r="G215" s="151">
        <f>[1]Sheet1!AE178</f>
        <v>30407</v>
      </c>
      <c r="H215" s="151">
        <v>0</v>
      </c>
      <c r="I215" s="151">
        <v>0</v>
      </c>
      <c r="J215" s="153">
        <f t="shared" si="16"/>
        <v>30407</v>
      </c>
    </row>
    <row r="216" spans="1:13" ht="13.05" customHeight="1" x14ac:dyDescent="0.3">
      <c r="A216" s="156"/>
      <c r="B216" s="132"/>
      <c r="C216" s="184"/>
      <c r="D216" s="202" t="s">
        <v>364</v>
      </c>
      <c r="E216" s="192" t="s">
        <v>388</v>
      </c>
      <c r="F216" s="151">
        <v>0</v>
      </c>
      <c r="G216" s="151">
        <f>[1]Sheet1!AE179</f>
        <v>30000</v>
      </c>
      <c r="H216" s="151">
        <v>0</v>
      </c>
      <c r="I216" s="151">
        <v>0</v>
      </c>
      <c r="J216" s="153">
        <f>SUM(F216:I216)</f>
        <v>30000</v>
      </c>
    </row>
    <row r="217" spans="1:13" ht="13.05" customHeight="1" x14ac:dyDescent="0.3">
      <c r="A217" s="189"/>
      <c r="B217" s="190"/>
      <c r="C217" s="184"/>
      <c r="D217" s="202" t="s">
        <v>365</v>
      </c>
      <c r="E217" s="192" t="s">
        <v>389</v>
      </c>
      <c r="F217" s="151">
        <v>0</v>
      </c>
      <c r="G217" s="151">
        <f>[1]Sheet1!AE180</f>
        <v>30000</v>
      </c>
      <c r="H217" s="151">
        <v>0</v>
      </c>
      <c r="I217" s="151">
        <v>0</v>
      </c>
      <c r="J217" s="153">
        <f>SUM(F217:I217)</f>
        <v>30000</v>
      </c>
    </row>
    <row r="218" spans="1:13" ht="13.05" customHeight="1" x14ac:dyDescent="0.3">
      <c r="A218" s="156"/>
      <c r="B218" s="132"/>
      <c r="C218" s="184"/>
      <c r="D218" s="201" t="s">
        <v>366</v>
      </c>
      <c r="E218" s="148"/>
      <c r="F218" s="151">
        <v>0</v>
      </c>
      <c r="G218" s="151">
        <f>[1]Sheet1!AE181</f>
        <v>0</v>
      </c>
      <c r="H218" s="151">
        <v>0</v>
      </c>
      <c r="I218" s="151">
        <v>0</v>
      </c>
      <c r="J218" s="153">
        <f>SUM(F218:I218)</f>
        <v>0</v>
      </c>
    </row>
    <row r="219" spans="1:13" ht="13.05" customHeight="1" x14ac:dyDescent="0.3">
      <c r="A219" s="156"/>
      <c r="B219" s="132"/>
      <c r="C219" s="184"/>
      <c r="D219" s="202" t="s">
        <v>367</v>
      </c>
      <c r="E219" s="192" t="s">
        <v>390</v>
      </c>
      <c r="F219" s="151">
        <v>0</v>
      </c>
      <c r="G219" s="151">
        <f>[1]Sheet1!AE182</f>
        <v>25000</v>
      </c>
      <c r="H219" s="151">
        <v>0</v>
      </c>
      <c r="I219" s="151">
        <v>0</v>
      </c>
      <c r="J219" s="153">
        <f>SUM(F219:I219)</f>
        <v>25000</v>
      </c>
      <c r="M219" t="s">
        <v>172</v>
      </c>
    </row>
    <row r="220" spans="1:13" ht="13.05" customHeight="1" x14ac:dyDescent="0.3">
      <c r="A220" s="156"/>
      <c r="B220" s="132"/>
      <c r="C220" s="184"/>
      <c r="D220" s="202" t="s">
        <v>350</v>
      </c>
      <c r="E220" s="192" t="s">
        <v>391</v>
      </c>
      <c r="F220" s="151">
        <v>0</v>
      </c>
      <c r="G220" s="151">
        <f>[1]Sheet1!AE183</f>
        <v>8000</v>
      </c>
      <c r="H220" s="151">
        <v>0</v>
      </c>
      <c r="I220" s="151">
        <v>0</v>
      </c>
      <c r="J220" s="153">
        <f>SUM(F220:I220)</f>
        <v>8000</v>
      </c>
    </row>
    <row r="221" spans="1:13" ht="13.05" customHeight="1" x14ac:dyDescent="0.3">
      <c r="A221" s="143"/>
      <c r="B221" s="205"/>
      <c r="C221" s="184"/>
      <c r="D221" s="202" t="s">
        <v>354</v>
      </c>
      <c r="E221" s="192" t="s">
        <v>392</v>
      </c>
      <c r="F221" s="206">
        <v>0</v>
      </c>
      <c r="G221" s="151">
        <f>[1]Sheet1!AE184</f>
        <v>25000</v>
      </c>
      <c r="H221" s="207">
        <v>0</v>
      </c>
      <c r="I221" s="206">
        <v>0</v>
      </c>
      <c r="J221" s="153">
        <f t="shared" ref="J221:J228" si="17">SUM(G221:I221)</f>
        <v>25000</v>
      </c>
    </row>
    <row r="222" spans="1:13" ht="12" customHeight="1" x14ac:dyDescent="0.3">
      <c r="A222" s="143"/>
      <c r="B222" s="205"/>
      <c r="C222" s="184"/>
      <c r="D222" s="201" t="s">
        <v>368</v>
      </c>
      <c r="E222" s="192" t="s">
        <v>393</v>
      </c>
      <c r="F222" s="206">
        <v>0</v>
      </c>
      <c r="G222" s="151">
        <f>[1]Sheet1!AE185</f>
        <v>120000</v>
      </c>
      <c r="H222" s="207">
        <v>0</v>
      </c>
      <c r="I222" s="208">
        <v>0</v>
      </c>
      <c r="J222" s="153">
        <f t="shared" si="17"/>
        <v>120000</v>
      </c>
    </row>
    <row r="223" spans="1:13" ht="12" customHeight="1" x14ac:dyDescent="0.3">
      <c r="A223" s="143"/>
      <c r="B223" s="205"/>
      <c r="C223" s="184"/>
      <c r="D223" s="201" t="s">
        <v>369</v>
      </c>
      <c r="E223" s="192" t="s">
        <v>394</v>
      </c>
      <c r="F223" s="206">
        <v>0</v>
      </c>
      <c r="G223" s="151">
        <f>[1]Sheet1!AE186</f>
        <v>30000</v>
      </c>
      <c r="H223" s="207">
        <v>0</v>
      </c>
      <c r="I223" s="208">
        <v>0</v>
      </c>
      <c r="J223" s="153">
        <f>SUM(G223:I223)</f>
        <v>30000</v>
      </c>
    </row>
    <row r="224" spans="1:13" ht="12" customHeight="1" x14ac:dyDescent="0.3">
      <c r="A224" s="143"/>
      <c r="B224" s="205"/>
      <c r="C224" s="184"/>
      <c r="D224" s="201" t="s">
        <v>370</v>
      </c>
      <c r="E224" s="192" t="s">
        <v>395</v>
      </c>
      <c r="F224" s="206">
        <v>0</v>
      </c>
      <c r="G224" s="151">
        <f>[1]Sheet1!AE187</f>
        <v>20000</v>
      </c>
      <c r="H224" s="207">
        <v>0</v>
      </c>
      <c r="I224" s="208">
        <v>0</v>
      </c>
      <c r="J224" s="153">
        <f>SUM(F224:I224)</f>
        <v>20000</v>
      </c>
    </row>
    <row r="225" spans="1:11" ht="12" customHeight="1" x14ac:dyDescent="0.3">
      <c r="A225" s="143"/>
      <c r="B225" s="205"/>
      <c r="C225" s="184"/>
      <c r="D225" s="157" t="s">
        <v>371</v>
      </c>
      <c r="E225" s="192" t="s">
        <v>396</v>
      </c>
      <c r="F225" s="151">
        <v>13292.15</v>
      </c>
      <c r="G225" s="151">
        <v>0</v>
      </c>
      <c r="H225" s="207">
        <v>0</v>
      </c>
      <c r="I225" s="208">
        <v>0</v>
      </c>
      <c r="J225" s="153">
        <f>SUM(F225:I225)</f>
        <v>13292.15</v>
      </c>
    </row>
    <row r="226" spans="1:11" ht="12" customHeight="1" x14ac:dyDescent="0.3">
      <c r="A226" s="181"/>
      <c r="B226" s="148"/>
      <c r="C226" s="184"/>
      <c r="D226" s="157" t="s">
        <v>240</v>
      </c>
      <c r="E226" s="192" t="s">
        <v>397</v>
      </c>
      <c r="F226" s="209">
        <v>300000</v>
      </c>
      <c r="G226" s="210">
        <v>0</v>
      </c>
      <c r="H226" s="211">
        <v>0</v>
      </c>
      <c r="I226" s="210">
        <v>0</v>
      </c>
      <c r="J226" s="153">
        <f>SUM(F226:I226)</f>
        <v>300000</v>
      </c>
    </row>
    <row r="227" spans="1:11" ht="12" customHeight="1" x14ac:dyDescent="0.3">
      <c r="A227" s="181"/>
      <c r="B227" s="148"/>
      <c r="C227" s="184"/>
      <c r="D227" s="157" t="s">
        <v>372</v>
      </c>
      <c r="E227" s="192" t="s">
        <v>398</v>
      </c>
      <c r="F227" s="209">
        <v>50000</v>
      </c>
      <c r="G227" s="210">
        <v>0</v>
      </c>
      <c r="H227" s="211">
        <v>0</v>
      </c>
      <c r="I227" s="210">
        <v>0</v>
      </c>
      <c r="J227" s="153">
        <f>SUM(F227:I227)</f>
        <v>50000</v>
      </c>
    </row>
    <row r="228" spans="1:11" ht="13.05" customHeight="1" x14ac:dyDescent="0.3">
      <c r="A228" s="143"/>
      <c r="B228" s="205"/>
      <c r="C228" s="184"/>
      <c r="D228" s="157" t="s">
        <v>373</v>
      </c>
      <c r="E228" s="192" t="s">
        <v>399</v>
      </c>
      <c r="F228" s="208">
        <v>0</v>
      </c>
      <c r="G228" s="208">
        <v>0</v>
      </c>
      <c r="H228" s="151">
        <v>100000</v>
      </c>
      <c r="I228" s="208">
        <v>0</v>
      </c>
      <c r="J228" s="153">
        <f t="shared" si="17"/>
        <v>100000</v>
      </c>
    </row>
    <row r="229" spans="1:11" s="106" customFormat="1" ht="13.05" customHeight="1" x14ac:dyDescent="0.3">
      <c r="A229" s="218"/>
      <c r="B229" s="221" t="s">
        <v>203</v>
      </c>
      <c r="C229" s="219"/>
      <c r="D229" s="220"/>
      <c r="E229" s="217"/>
      <c r="F229" s="215">
        <f>SUM(F228,F227,F226,F225,F150,F140,F141,F139,F138,F137,F136,F135,F134,F133,F132,F131,F130,F128,F127,F126,F125,F124,F123,F122,F121,F119,F118,F117,F113,F110,F109,F105,F104,F103,F102,F101,F100,F98,F97,F96,F95,F87,F86,F85,F84,F83,F82,F81,F79,F76,F74,F73,F69,F68,F67,F66,F65,F64,F63,F62,F61,F60,F59,F57,F56,F55,F54,F53,F52,F51,F50,F49)</f>
        <v>29625529.199999999</v>
      </c>
      <c r="G229" s="216">
        <f>SUM(G224,G223,G222,G221,G220,G219,G217,G216,G215,G214,G213,G211,G210,G209,G208,G207,G206,G205,G203,G202,G201,G200,G185,G184,G182,G181,G180,G179,G178,G177,G176,G175,G174,G173,G172,G171,G170,G169,G168,G167,G166,G165,G164,G163,G162,G161,G160,G159,G158,G157,G156,G155,G154,G153,G75,G151,G116,G110,G107,G106,G99,G85,G83,G81,G77,G76,G72,G71,G70,G64,G59,G49)</f>
        <v>4795511.3</v>
      </c>
      <c r="H229" s="216">
        <f>SUM(H115,H112,H111,H85,H83,H81,H76,H64,H59,H49,H228)</f>
        <v>2152600</v>
      </c>
      <c r="I229" s="216">
        <f>SUM(I199:I227,I150:I185,I96:I141,I49:I87,I228)</f>
        <v>0</v>
      </c>
      <c r="J229" s="216">
        <f>SUM(J199:J227,J150:J185,J96:J141,J49:J87,J228)</f>
        <v>36573640.5</v>
      </c>
      <c r="K229" s="108"/>
    </row>
    <row r="230" spans="1:11" ht="13.05" customHeight="1" x14ac:dyDescent="0.3">
      <c r="A230" s="13"/>
      <c r="B230" s="16"/>
      <c r="C230" s="81"/>
      <c r="D230" s="80"/>
      <c r="E230" s="87"/>
      <c r="F230" s="88"/>
      <c r="G230" s="20"/>
      <c r="H230" s="20"/>
      <c r="I230" s="20"/>
      <c r="J230" s="89"/>
    </row>
    <row r="231" spans="1:11" ht="13.05" customHeight="1" x14ac:dyDescent="0.3">
      <c r="A231" s="13"/>
      <c r="B231" s="16"/>
      <c r="C231" s="81"/>
      <c r="D231" s="80"/>
      <c r="E231" s="87"/>
      <c r="F231" s="88"/>
      <c r="G231" s="20"/>
      <c r="H231" s="20"/>
      <c r="I231" s="20"/>
      <c r="J231" s="89"/>
    </row>
    <row r="232" spans="1:11" ht="13.05" customHeight="1" x14ac:dyDescent="0.3">
      <c r="A232" s="13"/>
      <c r="B232" s="16"/>
      <c r="C232" s="81"/>
      <c r="D232" s="80"/>
      <c r="E232" s="87"/>
      <c r="F232" s="88"/>
      <c r="G232" s="20"/>
      <c r="H232" s="20"/>
      <c r="I232" s="20"/>
      <c r="J232" s="89"/>
    </row>
    <row r="233" spans="1:11" ht="13.05" customHeight="1" x14ac:dyDescent="0.3">
      <c r="A233" s="13"/>
      <c r="B233" s="16"/>
      <c r="C233" s="81"/>
      <c r="D233" s="80"/>
      <c r="E233" s="87"/>
      <c r="F233" s="88"/>
      <c r="G233" s="20"/>
      <c r="H233" s="20"/>
      <c r="I233" s="20"/>
      <c r="J233" s="89"/>
    </row>
    <row r="234" spans="1:11" ht="13.05" customHeight="1" x14ac:dyDescent="0.3">
      <c r="A234" s="13"/>
      <c r="B234" s="16"/>
      <c r="C234" s="81"/>
      <c r="D234" s="80"/>
      <c r="E234" s="87"/>
      <c r="F234" s="88"/>
      <c r="G234" s="20"/>
      <c r="H234" s="20"/>
      <c r="I234" s="20"/>
      <c r="J234" s="89"/>
    </row>
    <row r="235" spans="1:11" ht="13.05" customHeight="1" x14ac:dyDescent="0.3">
      <c r="A235" s="13"/>
      <c r="B235" s="16"/>
      <c r="C235" s="81"/>
      <c r="D235" s="80"/>
      <c r="E235" s="87"/>
      <c r="F235" s="88"/>
      <c r="G235" s="20"/>
      <c r="H235" s="20"/>
      <c r="I235" s="20"/>
      <c r="J235" s="89"/>
    </row>
    <row r="236" spans="1:11" ht="13.05" customHeight="1" x14ac:dyDescent="0.3">
      <c r="A236" s="13"/>
      <c r="B236" s="16"/>
      <c r="C236" s="81"/>
      <c r="D236" s="80"/>
      <c r="E236" s="87"/>
      <c r="F236" s="88"/>
      <c r="G236" s="20"/>
      <c r="H236" s="20"/>
      <c r="I236" s="20"/>
      <c r="J236" s="89"/>
    </row>
    <row r="237" spans="1:11" ht="13.05" customHeight="1" x14ac:dyDescent="0.3">
      <c r="A237" s="13"/>
      <c r="B237" s="16"/>
      <c r="C237" s="81"/>
      <c r="D237" s="80"/>
      <c r="E237" s="87"/>
      <c r="F237" s="88"/>
      <c r="G237" s="20"/>
      <c r="H237" s="20"/>
      <c r="I237" s="20"/>
      <c r="J237" s="89"/>
    </row>
    <row r="238" spans="1:11" ht="3.6" customHeight="1" x14ac:dyDescent="0.3">
      <c r="A238" s="13"/>
      <c r="B238" s="16"/>
      <c r="C238" s="81"/>
      <c r="D238" s="80"/>
      <c r="E238" s="87"/>
      <c r="F238" s="88"/>
      <c r="G238" s="20"/>
      <c r="H238" s="20"/>
      <c r="I238" s="20"/>
      <c r="J238" s="89"/>
    </row>
    <row r="239" spans="1:11" s="52" customFormat="1" ht="9.9" customHeight="1" x14ac:dyDescent="0.3">
      <c r="A239" s="70"/>
      <c r="B239" s="62"/>
      <c r="C239" s="62"/>
      <c r="D239" s="71"/>
      <c r="E239" s="72"/>
      <c r="F239" s="73"/>
      <c r="G239" s="73"/>
      <c r="H239" s="73"/>
      <c r="I239" s="47" t="s">
        <v>428</v>
      </c>
      <c r="J239" s="74"/>
      <c r="K239" s="102"/>
    </row>
    <row r="240" spans="1:11" ht="12" customHeight="1" x14ac:dyDescent="0.3">
      <c r="A240" s="5"/>
      <c r="B240" s="4"/>
      <c r="C240" s="4"/>
      <c r="D240" s="242" t="s">
        <v>3</v>
      </c>
      <c r="E240" s="240" t="s">
        <v>2</v>
      </c>
      <c r="F240" s="1" t="s">
        <v>0</v>
      </c>
      <c r="G240" s="240" t="s">
        <v>4</v>
      </c>
      <c r="H240" s="244" t="s">
        <v>5</v>
      </c>
      <c r="I240" s="240" t="s">
        <v>6</v>
      </c>
      <c r="J240" s="240" t="s">
        <v>7</v>
      </c>
    </row>
    <row r="241" spans="1:10" ht="12" customHeight="1" x14ac:dyDescent="0.3">
      <c r="A241" s="6"/>
      <c r="D241" s="243"/>
      <c r="E241" s="241"/>
      <c r="F241" s="2" t="s">
        <v>1</v>
      </c>
      <c r="G241" s="241"/>
      <c r="H241" s="245"/>
      <c r="I241" s="241"/>
      <c r="J241" s="241"/>
    </row>
    <row r="242" spans="1:10" ht="13.05" customHeight="1" x14ac:dyDescent="0.3">
      <c r="A242" s="222" t="s">
        <v>305</v>
      </c>
      <c r="B242" s="90"/>
      <c r="C242" s="90"/>
      <c r="D242" s="214"/>
      <c r="E242" s="1"/>
      <c r="F242" s="17"/>
      <c r="G242" s="17"/>
      <c r="H242" s="17"/>
      <c r="I242" s="17"/>
      <c r="J242" s="17"/>
    </row>
    <row r="243" spans="1:10" ht="13.05" customHeight="1" x14ac:dyDescent="0.3">
      <c r="A243" s="181"/>
      <c r="B243" s="148" t="s">
        <v>306</v>
      </c>
      <c r="C243" s="148"/>
      <c r="D243" s="157"/>
      <c r="E243" s="121" t="s">
        <v>307</v>
      </c>
      <c r="F243" s="146"/>
      <c r="G243" s="122"/>
      <c r="H243" s="122"/>
      <c r="I243" s="122"/>
      <c r="J243" s="124"/>
    </row>
    <row r="244" spans="1:10" ht="13.05" customHeight="1" x14ac:dyDescent="0.3">
      <c r="A244" s="228"/>
      <c r="B244" s="148"/>
      <c r="C244" s="229" t="s">
        <v>308</v>
      </c>
      <c r="D244" s="157"/>
      <c r="E244" s="230" t="s">
        <v>309</v>
      </c>
      <c r="F244" s="146"/>
      <c r="G244" s="122"/>
      <c r="H244" s="122"/>
      <c r="I244" s="122"/>
      <c r="J244" s="122"/>
    </row>
    <row r="245" spans="1:10" ht="13.05" customHeight="1" x14ac:dyDescent="0.3">
      <c r="A245" s="228"/>
      <c r="B245" s="229"/>
      <c r="C245" s="229"/>
      <c r="D245" s="203" t="s">
        <v>400</v>
      </c>
      <c r="E245" s="121" t="s">
        <v>311</v>
      </c>
      <c r="F245" s="146">
        <f>[1]Sheet1!X202</f>
        <v>125792</v>
      </c>
      <c r="G245" s="122">
        <f>[1]Sheet1!AE202</f>
        <v>40000</v>
      </c>
      <c r="H245" s="122">
        <f>[1]Sheet1!AB202</f>
        <v>55000</v>
      </c>
      <c r="I245" s="122">
        <v>0</v>
      </c>
      <c r="J245" s="124">
        <f>SUM(F245:I245)</f>
        <v>220792</v>
      </c>
    </row>
    <row r="246" spans="1:10" ht="13.05" customHeight="1" x14ac:dyDescent="0.3">
      <c r="A246" s="228"/>
      <c r="B246" s="229"/>
      <c r="C246" s="229"/>
      <c r="D246" s="203" t="s">
        <v>401</v>
      </c>
      <c r="E246" s="121" t="s">
        <v>312</v>
      </c>
      <c r="F246" s="146">
        <f>[1]Sheet1!X203</f>
        <v>30000</v>
      </c>
      <c r="G246" s="122">
        <f>[1]Sheet1!AE203</f>
        <v>0</v>
      </c>
      <c r="H246" s="122">
        <f>[1]Sheet1!AB203</f>
        <v>0</v>
      </c>
      <c r="I246" s="122">
        <v>0</v>
      </c>
      <c r="J246" s="124">
        <f t="shared" ref="J246:J250" si="18">SUM(F246:I246)</f>
        <v>30000</v>
      </c>
    </row>
    <row r="247" spans="1:10" ht="13.05" customHeight="1" x14ac:dyDescent="0.3">
      <c r="A247" s="228"/>
      <c r="B247" s="229"/>
      <c r="C247" s="229"/>
      <c r="D247" s="203" t="s">
        <v>315</v>
      </c>
      <c r="E247" s="121" t="s">
        <v>313</v>
      </c>
      <c r="F247" s="146">
        <f>[1]Sheet1!X204</f>
        <v>200000</v>
      </c>
      <c r="G247" s="122">
        <f>[1]Sheet1!AE204</f>
        <v>0</v>
      </c>
      <c r="H247" s="122">
        <f>[1]Sheet1!AB204</f>
        <v>0</v>
      </c>
      <c r="I247" s="122">
        <v>0</v>
      </c>
      <c r="J247" s="124">
        <f t="shared" si="18"/>
        <v>200000</v>
      </c>
    </row>
    <row r="248" spans="1:10" ht="13.05" customHeight="1" x14ac:dyDescent="0.3">
      <c r="A248" s="228"/>
      <c r="B248" s="229"/>
      <c r="C248" s="229"/>
      <c r="D248" s="203" t="s">
        <v>402</v>
      </c>
      <c r="E248" s="121" t="s">
        <v>314</v>
      </c>
      <c r="F248" s="146">
        <f>[1]Sheet1!X205</f>
        <v>40000</v>
      </c>
      <c r="G248" s="122">
        <f>[1]Sheet1!AE205</f>
        <v>0</v>
      </c>
      <c r="H248" s="122">
        <f>[1]Sheet1!AB205</f>
        <v>0</v>
      </c>
      <c r="I248" s="122">
        <v>0</v>
      </c>
      <c r="J248" s="124">
        <f t="shared" si="18"/>
        <v>40000</v>
      </c>
    </row>
    <row r="249" spans="1:10" ht="12.6" customHeight="1" x14ac:dyDescent="0.3">
      <c r="A249" s="228"/>
      <c r="B249" s="229"/>
      <c r="C249" s="229"/>
      <c r="D249" s="203" t="s">
        <v>403</v>
      </c>
      <c r="E249" s="121" t="s">
        <v>404</v>
      </c>
      <c r="F249" s="146">
        <f>[1]Sheet1!X206</f>
        <v>25000</v>
      </c>
      <c r="G249" s="122">
        <f>[1]Sheet1!AE206</f>
        <v>0</v>
      </c>
      <c r="H249" s="122">
        <f>[1]Sheet1!AB206</f>
        <v>0</v>
      </c>
      <c r="I249" s="122"/>
      <c r="J249" s="124">
        <f>SUM(F249:I249)</f>
        <v>25000</v>
      </c>
    </row>
    <row r="250" spans="1:10" ht="13.05" customHeight="1" x14ac:dyDescent="0.3">
      <c r="A250" s="228"/>
      <c r="B250" s="229"/>
      <c r="C250" s="231" t="s">
        <v>106</v>
      </c>
      <c r="D250" s="157"/>
      <c r="E250" s="230" t="s">
        <v>107</v>
      </c>
      <c r="F250" s="146">
        <f>[1]Sheet1!X207</f>
        <v>0</v>
      </c>
      <c r="G250" s="122">
        <f>[1]Sheet1!AE207</f>
        <v>0</v>
      </c>
      <c r="H250" s="122">
        <f>[1]Sheet1!AB207</f>
        <v>0</v>
      </c>
      <c r="I250" s="122">
        <v>0</v>
      </c>
      <c r="J250" s="124">
        <f t="shared" si="18"/>
        <v>0</v>
      </c>
    </row>
    <row r="251" spans="1:10" ht="13.05" customHeight="1" x14ac:dyDescent="0.3">
      <c r="A251" s="228"/>
      <c r="B251" s="229"/>
      <c r="C251" s="148"/>
      <c r="D251" s="203" t="s">
        <v>405</v>
      </c>
      <c r="E251" s="121" t="s">
        <v>165</v>
      </c>
      <c r="F251" s="146">
        <f>[1]Sheet1!X208</f>
        <v>225000</v>
      </c>
      <c r="G251" s="122">
        <f>[1]Sheet1!AE208</f>
        <v>0</v>
      </c>
      <c r="H251" s="122">
        <f>[1]Sheet1!AB208</f>
        <v>0</v>
      </c>
      <c r="I251" s="122">
        <v>0</v>
      </c>
      <c r="J251" s="124">
        <f>SUM(F251:I251)</f>
        <v>225000</v>
      </c>
    </row>
    <row r="252" spans="1:10" ht="13.05" customHeight="1" x14ac:dyDescent="0.3">
      <c r="A252" s="228"/>
      <c r="B252" s="229"/>
      <c r="C252" s="231"/>
      <c r="D252" s="203" t="s">
        <v>132</v>
      </c>
      <c r="E252" s="121" t="s">
        <v>166</v>
      </c>
      <c r="F252" s="146">
        <f>[1]Sheet1!X209</f>
        <v>225000</v>
      </c>
      <c r="G252" s="122">
        <f>[1]Sheet1!AE209</f>
        <v>100000</v>
      </c>
      <c r="H252" s="122">
        <f>[1]Sheet1!AB209</f>
        <v>55000</v>
      </c>
      <c r="I252" s="122">
        <v>0</v>
      </c>
      <c r="J252" s="124">
        <f t="shared" ref="J252:J257" si="19">SUM(F252:I252)</f>
        <v>380000</v>
      </c>
    </row>
    <row r="253" spans="1:10" ht="13.05" customHeight="1" x14ac:dyDescent="0.3">
      <c r="A253" s="228"/>
      <c r="B253" s="229"/>
      <c r="C253" s="231"/>
      <c r="D253" s="203" t="s">
        <v>175</v>
      </c>
      <c r="E253" s="121" t="s">
        <v>167</v>
      </c>
      <c r="F253" s="146">
        <f>[1]Sheet1!X210</f>
        <v>55000</v>
      </c>
      <c r="G253" s="122">
        <f>[1]Sheet1!AE210</f>
        <v>0</v>
      </c>
      <c r="H253" s="122">
        <f>[1]Sheet1!AB210</f>
        <v>0</v>
      </c>
      <c r="I253" s="122">
        <v>0</v>
      </c>
      <c r="J253" s="124">
        <f t="shared" si="19"/>
        <v>55000</v>
      </c>
    </row>
    <row r="254" spans="1:10" ht="13.05" customHeight="1" x14ac:dyDescent="0.3">
      <c r="A254" s="228"/>
      <c r="B254" s="229"/>
      <c r="C254" s="229"/>
      <c r="D254" s="203" t="s">
        <v>406</v>
      </c>
      <c r="E254" s="121" t="s">
        <v>168</v>
      </c>
      <c r="F254" s="146">
        <f>[1]Sheet1!X211</f>
        <v>40000</v>
      </c>
      <c r="G254" s="122">
        <f>[1]Sheet1!AE211</f>
        <v>0</v>
      </c>
      <c r="H254" s="122">
        <f>[1]Sheet1!AB211</f>
        <v>0</v>
      </c>
      <c r="I254" s="122">
        <v>0</v>
      </c>
      <c r="J254" s="124">
        <f>SUM(F254:I254)</f>
        <v>40000</v>
      </c>
    </row>
    <row r="255" spans="1:10" ht="13.05" customHeight="1" x14ac:dyDescent="0.3">
      <c r="A255" s="228"/>
      <c r="B255" s="229"/>
      <c r="C255" s="229"/>
      <c r="D255" s="203" t="s">
        <v>265</v>
      </c>
      <c r="E255" s="121" t="s">
        <v>176</v>
      </c>
      <c r="F255" s="146">
        <f>[1]Sheet1!X212</f>
        <v>50000</v>
      </c>
      <c r="G255" s="122">
        <f>[1]Sheet1!AE212</f>
        <v>0</v>
      </c>
      <c r="H255" s="122">
        <f>[1]Sheet1!AB212</f>
        <v>0</v>
      </c>
      <c r="I255" s="122">
        <v>0</v>
      </c>
      <c r="J255" s="124">
        <f t="shared" si="19"/>
        <v>50000</v>
      </c>
    </row>
    <row r="256" spans="1:10" ht="13.05" customHeight="1" x14ac:dyDescent="0.3">
      <c r="A256" s="228"/>
      <c r="B256" s="229"/>
      <c r="C256" s="229"/>
      <c r="D256" s="203" t="s">
        <v>407</v>
      </c>
      <c r="E256" s="121" t="s">
        <v>177</v>
      </c>
      <c r="F256" s="146">
        <f>[1]Sheet1!X213</f>
        <v>100000</v>
      </c>
      <c r="G256" s="122">
        <f>[1]Sheet1!AE213</f>
        <v>0</v>
      </c>
      <c r="H256" s="122">
        <f>[1]Sheet1!AB213</f>
        <v>0</v>
      </c>
      <c r="I256" s="122">
        <v>0</v>
      </c>
      <c r="J256" s="124">
        <f t="shared" si="19"/>
        <v>100000</v>
      </c>
    </row>
    <row r="257" spans="1:10" ht="13.05" customHeight="1" x14ac:dyDescent="0.3">
      <c r="A257" s="228"/>
      <c r="B257" s="229"/>
      <c r="C257" s="229"/>
      <c r="D257" s="203" t="s">
        <v>316</v>
      </c>
      <c r="E257" s="121" t="s">
        <v>317</v>
      </c>
      <c r="F257" s="146">
        <f>[1]Sheet1!X214</f>
        <v>40000</v>
      </c>
      <c r="G257" s="122">
        <f>[1]Sheet1!AE214</f>
        <v>0</v>
      </c>
      <c r="H257" s="122">
        <f>[1]Sheet1!AB214</f>
        <v>0</v>
      </c>
      <c r="I257" s="122">
        <v>0</v>
      </c>
      <c r="J257" s="124">
        <f t="shared" si="19"/>
        <v>40000</v>
      </c>
    </row>
    <row r="258" spans="1:10" ht="13.05" customHeight="1" x14ac:dyDescent="0.3">
      <c r="A258" s="228"/>
      <c r="B258" s="229"/>
      <c r="C258" s="229"/>
      <c r="D258" s="203" t="s">
        <v>408</v>
      </c>
      <c r="E258" s="121" t="s">
        <v>318</v>
      </c>
      <c r="F258" s="146">
        <f>[1]Sheet1!X215</f>
        <v>25000</v>
      </c>
      <c r="G258" s="122">
        <f>[1]Sheet1!AE215</f>
        <v>0</v>
      </c>
      <c r="H258" s="122">
        <f>[1]Sheet1!AB215</f>
        <v>0</v>
      </c>
      <c r="I258" s="122">
        <v>0</v>
      </c>
      <c r="J258" s="124">
        <f>SUM(F258:I258)</f>
        <v>25000</v>
      </c>
    </row>
    <row r="259" spans="1:10" ht="13.05" customHeight="1" x14ac:dyDescent="0.3">
      <c r="A259" s="228"/>
      <c r="B259" s="229"/>
      <c r="C259" s="148" t="s">
        <v>409</v>
      </c>
      <c r="D259" s="203"/>
      <c r="E259" s="230" t="s">
        <v>422</v>
      </c>
      <c r="F259" s="146">
        <f>[1]Sheet1!X216</f>
        <v>0</v>
      </c>
      <c r="G259" s="122">
        <f>[1]Sheet1!AE216</f>
        <v>0</v>
      </c>
      <c r="H259" s="122">
        <f>[1]Sheet1!AB216</f>
        <v>0</v>
      </c>
      <c r="I259" s="122">
        <v>0</v>
      </c>
      <c r="J259" s="124">
        <f>SUM(F259:I259)</f>
        <v>0</v>
      </c>
    </row>
    <row r="260" spans="1:10" ht="13.05" customHeight="1" x14ac:dyDescent="0.3">
      <c r="A260" s="228"/>
      <c r="B260" s="229"/>
      <c r="C260" s="148"/>
      <c r="D260" s="203" t="s">
        <v>410</v>
      </c>
      <c r="E260" s="232" t="s">
        <v>422</v>
      </c>
      <c r="F260" s="146">
        <f>[1]Sheet1!X217</f>
        <v>0</v>
      </c>
      <c r="G260" s="122">
        <f>[1]Sheet1!AE217</f>
        <v>0</v>
      </c>
      <c r="H260" s="122">
        <f>[1]Sheet1!AB217</f>
        <v>50000</v>
      </c>
      <c r="I260" s="122"/>
      <c r="J260" s="124">
        <f>SUM(F260:I260)</f>
        <v>50000</v>
      </c>
    </row>
    <row r="261" spans="1:10" ht="13.05" customHeight="1" x14ac:dyDescent="0.3">
      <c r="A261" s="228"/>
      <c r="B261" s="229"/>
      <c r="C261" s="148" t="s">
        <v>108</v>
      </c>
      <c r="D261" s="157"/>
      <c r="E261" s="230" t="s">
        <v>109</v>
      </c>
      <c r="F261" s="146">
        <f>[1]Sheet1!X218</f>
        <v>0</v>
      </c>
      <c r="G261" s="122">
        <f>[1]Sheet1!AE218</f>
        <v>0</v>
      </c>
      <c r="H261" s="122">
        <f>[1]Sheet1!AB218</f>
        <v>0</v>
      </c>
      <c r="I261" s="122">
        <v>0</v>
      </c>
      <c r="J261" s="124">
        <f t="shared" ref="J261:J266" si="20">SUM(F261:I261)</f>
        <v>0</v>
      </c>
    </row>
    <row r="262" spans="1:10" ht="13.05" customHeight="1" x14ac:dyDescent="0.3">
      <c r="A262" s="228"/>
      <c r="B262" s="229"/>
      <c r="C262" s="148"/>
      <c r="D262" s="157" t="s">
        <v>411</v>
      </c>
      <c r="E262" s="121" t="s">
        <v>169</v>
      </c>
      <c r="F262" s="146">
        <f>[1]Sheet1!X219</f>
        <v>69000</v>
      </c>
      <c r="G262" s="122">
        <f>[1]Sheet1!AE219</f>
        <v>0</v>
      </c>
      <c r="H262" s="122">
        <f>[1]Sheet1!AB219</f>
        <v>0</v>
      </c>
      <c r="I262" s="122">
        <v>0</v>
      </c>
      <c r="J262" s="124">
        <f t="shared" si="20"/>
        <v>69000</v>
      </c>
    </row>
    <row r="263" spans="1:10" ht="13.05" customHeight="1" x14ac:dyDescent="0.3">
      <c r="A263" s="228"/>
      <c r="B263" s="229"/>
      <c r="C263" s="148"/>
      <c r="D263" s="157" t="s">
        <v>412</v>
      </c>
      <c r="E263" s="121" t="s">
        <v>190</v>
      </c>
      <c r="F263" s="146">
        <f>[1]Sheet1!X220</f>
        <v>15000</v>
      </c>
      <c r="G263" s="122">
        <f>[1]Sheet1!AE220</f>
        <v>0</v>
      </c>
      <c r="H263" s="122">
        <f>[1]Sheet1!AB220</f>
        <v>0</v>
      </c>
      <c r="I263" s="122">
        <v>0</v>
      </c>
      <c r="J263" s="124">
        <f>SUM(F263:I263)</f>
        <v>15000</v>
      </c>
    </row>
    <row r="264" spans="1:10" ht="13.05" customHeight="1" x14ac:dyDescent="0.3">
      <c r="A264" s="228"/>
      <c r="B264" s="229"/>
      <c r="C264" s="229"/>
      <c r="D264" s="203" t="s">
        <v>413</v>
      </c>
      <c r="E264" s="121" t="s">
        <v>266</v>
      </c>
      <c r="F264" s="233">
        <f>[1]Sheet1!X221</f>
        <v>45000</v>
      </c>
      <c r="G264" s="122">
        <f>[1]Sheet1!AE221</f>
        <v>0</v>
      </c>
      <c r="H264" s="122">
        <f>[1]Sheet1!AB221</f>
        <v>0</v>
      </c>
      <c r="I264" s="122">
        <v>0</v>
      </c>
      <c r="J264" s="124">
        <f>SUM(F264:I264)</f>
        <v>45000</v>
      </c>
    </row>
    <row r="265" spans="1:10" ht="13.05" customHeight="1" x14ac:dyDescent="0.3">
      <c r="A265" s="228"/>
      <c r="B265" s="229"/>
      <c r="C265" s="229"/>
      <c r="D265" s="203" t="s">
        <v>414</v>
      </c>
      <c r="E265" s="121" t="s">
        <v>267</v>
      </c>
      <c r="F265" s="146">
        <f>[1]Sheet1!X222</f>
        <v>110000</v>
      </c>
      <c r="G265" s="122">
        <f>[1]Sheet1!AE222</f>
        <v>20000</v>
      </c>
      <c r="H265" s="122">
        <f>[1]Sheet1!AB222</f>
        <v>0</v>
      </c>
      <c r="I265" s="122">
        <v>0</v>
      </c>
      <c r="J265" s="124">
        <f>SUM(F265:I265)</f>
        <v>130000</v>
      </c>
    </row>
    <row r="266" spans="1:10" ht="13.05" customHeight="1" x14ac:dyDescent="0.3">
      <c r="A266" s="228"/>
      <c r="B266" s="229"/>
      <c r="C266" s="229"/>
      <c r="D266" s="203" t="s">
        <v>415</v>
      </c>
      <c r="E266" s="121" t="s">
        <v>268</v>
      </c>
      <c r="F266" s="146">
        <f>[1]Sheet1!X223</f>
        <v>0</v>
      </c>
      <c r="G266" s="122">
        <f>[1]Sheet1!AE223</f>
        <v>10000</v>
      </c>
      <c r="H266" s="122">
        <f>[1]Sheet1!AB223</f>
        <v>0</v>
      </c>
      <c r="I266" s="122">
        <v>0</v>
      </c>
      <c r="J266" s="124">
        <f t="shared" si="20"/>
        <v>10000</v>
      </c>
    </row>
    <row r="267" spans="1:10" ht="13.05" customHeight="1" x14ac:dyDescent="0.3">
      <c r="A267" s="228"/>
      <c r="B267" s="229"/>
      <c r="C267" s="229"/>
      <c r="D267" s="203" t="s">
        <v>310</v>
      </c>
      <c r="E267" s="121" t="s">
        <v>269</v>
      </c>
      <c r="F267" s="146">
        <f>[1]Sheet1!X224</f>
        <v>10000</v>
      </c>
      <c r="G267" s="122">
        <f>[1]Sheet1!AE224</f>
        <v>0</v>
      </c>
      <c r="H267" s="122">
        <f>[1]Sheet1!AB224</f>
        <v>0</v>
      </c>
      <c r="I267" s="122">
        <v>0</v>
      </c>
      <c r="J267" s="124">
        <f>SUM(F267:I267)</f>
        <v>10000</v>
      </c>
    </row>
    <row r="268" spans="1:10" ht="13.05" customHeight="1" x14ac:dyDescent="0.3">
      <c r="A268" s="228"/>
      <c r="B268" s="229"/>
      <c r="C268" s="229"/>
      <c r="D268" s="203" t="s">
        <v>416</v>
      </c>
      <c r="E268" s="121" t="s">
        <v>319</v>
      </c>
      <c r="F268" s="146">
        <f>[1]Sheet1!X225</f>
        <v>0</v>
      </c>
      <c r="G268" s="122">
        <f>[1]Sheet1!AE225</f>
        <v>30000</v>
      </c>
      <c r="H268" s="122">
        <f>[1]Sheet1!AB225</f>
        <v>0</v>
      </c>
      <c r="I268" s="122">
        <v>0</v>
      </c>
      <c r="J268" s="124">
        <f t="shared" ref="J268" si="21">SUM(F268:I268)</f>
        <v>30000</v>
      </c>
    </row>
    <row r="269" spans="1:10" ht="13.05" customHeight="1" x14ac:dyDescent="0.3">
      <c r="A269" s="228"/>
      <c r="B269" s="229"/>
      <c r="C269" s="229"/>
      <c r="D269" s="234" t="s">
        <v>417</v>
      </c>
      <c r="E269" s="121" t="s">
        <v>419</v>
      </c>
      <c r="F269" s="146">
        <f>[1]Sheet1!X226</f>
        <v>100000</v>
      </c>
      <c r="G269" s="122">
        <f>[1]Sheet1!AE226</f>
        <v>0</v>
      </c>
      <c r="H269" s="122">
        <f>[1]Sheet1!AB226</f>
        <v>0</v>
      </c>
      <c r="I269" s="122"/>
      <c r="J269" s="124">
        <f>SUM(F269:I269)</f>
        <v>100000</v>
      </c>
    </row>
    <row r="270" spans="1:10" ht="13.05" customHeight="1" x14ac:dyDescent="0.3">
      <c r="A270" s="223"/>
      <c r="B270" s="224"/>
      <c r="C270" s="224"/>
      <c r="D270" s="225" t="s">
        <v>418</v>
      </c>
      <c r="E270" s="226" t="s">
        <v>420</v>
      </c>
      <c r="F270" s="227">
        <f>[1]Sheet1!X227</f>
        <v>200000</v>
      </c>
      <c r="G270" s="117">
        <f>[1]Sheet1!AE227</f>
        <v>0</v>
      </c>
      <c r="H270" s="117">
        <f>[1]Sheet1!AB227</f>
        <v>0</v>
      </c>
      <c r="I270" s="117"/>
      <c r="J270" s="118">
        <f>SUM(F270:I270)</f>
        <v>200000</v>
      </c>
    </row>
    <row r="271" spans="1:10" ht="13.05" customHeight="1" x14ac:dyDescent="0.3">
      <c r="A271" s="93"/>
      <c r="B271" s="94" t="s">
        <v>110</v>
      </c>
      <c r="C271" s="107"/>
      <c r="D271" s="94"/>
      <c r="E271" s="95"/>
      <c r="F271" s="21">
        <f>SUM(F245:F270)</f>
        <v>1729792</v>
      </c>
      <c r="G271" s="22">
        <f>[1]Sheet1!AE228</f>
        <v>200000</v>
      </c>
      <c r="H271" s="22">
        <f>[1]Sheet1!AB228</f>
        <v>160000</v>
      </c>
      <c r="I271" s="39">
        <v>0</v>
      </c>
      <c r="J271" s="22">
        <f>SUM(J243:J270)</f>
        <v>2089792</v>
      </c>
    </row>
    <row r="272" spans="1:10" ht="13.05" customHeight="1" x14ac:dyDescent="0.3">
      <c r="A272" s="91"/>
      <c r="B272" s="40" t="s">
        <v>174</v>
      </c>
      <c r="C272" s="40"/>
      <c r="D272" s="40"/>
      <c r="E272" s="92"/>
      <c r="F272" s="36"/>
      <c r="G272" s="37"/>
      <c r="H272" s="37"/>
      <c r="I272" s="18"/>
      <c r="J272" s="37"/>
    </row>
    <row r="273" spans="1:10" ht="13.05" customHeight="1" x14ac:dyDescent="0.3">
      <c r="A273" s="228"/>
      <c r="B273" s="148"/>
      <c r="C273" s="235"/>
      <c r="D273" s="148" t="s">
        <v>133</v>
      </c>
      <c r="E273" s="236"/>
      <c r="F273" s="237">
        <v>0</v>
      </c>
      <c r="G273" s="238">
        <v>0</v>
      </c>
      <c r="H273" s="238">
        <v>0</v>
      </c>
      <c r="I273" s="122">
        <v>25896463.600000001</v>
      </c>
      <c r="J273" s="124">
        <f>SUM(F273:I273)</f>
        <v>25896463.600000001</v>
      </c>
    </row>
    <row r="274" spans="1:10" ht="13.05" customHeight="1" x14ac:dyDescent="0.3">
      <c r="A274" s="228"/>
      <c r="B274" s="235"/>
      <c r="C274" s="235"/>
      <c r="D274" s="148" t="s">
        <v>134</v>
      </c>
      <c r="E274" s="236"/>
      <c r="F274" s="237">
        <v>0</v>
      </c>
      <c r="G274" s="238">
        <v>0</v>
      </c>
      <c r="H274" s="238">
        <v>0</v>
      </c>
      <c r="I274" s="122">
        <v>6624115.9000000004</v>
      </c>
      <c r="J274" s="124">
        <f>SUM(F274:I274)</f>
        <v>6624115.9000000004</v>
      </c>
    </row>
    <row r="275" spans="1:10" ht="13.05" customHeight="1" x14ac:dyDescent="0.3">
      <c r="A275" s="228"/>
      <c r="B275" s="235"/>
      <c r="C275" s="235"/>
      <c r="D275" s="148" t="s">
        <v>171</v>
      </c>
      <c r="E275" s="236"/>
      <c r="F275" s="237">
        <v>0</v>
      </c>
      <c r="G275" s="238">
        <v>0</v>
      </c>
      <c r="H275" s="238">
        <v>0</v>
      </c>
      <c r="I275" s="122">
        <v>14000</v>
      </c>
      <c r="J275" s="124">
        <f>SUM(F275:I275)</f>
        <v>14000</v>
      </c>
    </row>
    <row r="276" spans="1:10" ht="13.05" customHeight="1" x14ac:dyDescent="0.3">
      <c r="A276" s="91"/>
      <c r="B276" s="40"/>
      <c r="C276" s="40"/>
      <c r="D276" t="s">
        <v>135</v>
      </c>
      <c r="E276" s="92"/>
      <c r="F276" s="33">
        <v>0</v>
      </c>
      <c r="G276" s="34">
        <v>0</v>
      </c>
      <c r="H276" s="34">
        <v>0</v>
      </c>
      <c r="I276" s="18">
        <v>5254161</v>
      </c>
      <c r="J276" s="35">
        <f>SUM(F276:I276)</f>
        <v>5254161</v>
      </c>
    </row>
    <row r="277" spans="1:10" ht="13.05" customHeight="1" x14ac:dyDescent="0.3">
      <c r="A277" s="93"/>
      <c r="B277" s="94"/>
      <c r="C277" s="94" t="s">
        <v>136</v>
      </c>
      <c r="D277" s="94"/>
      <c r="E277" s="95"/>
      <c r="F277" s="21">
        <f>SUM(F273:F276)</f>
        <v>0</v>
      </c>
      <c r="G277" s="22">
        <f>SUM(G273:G276)</f>
        <v>0</v>
      </c>
      <c r="H277" s="22">
        <f>SUM(H273:H276)</f>
        <v>0</v>
      </c>
      <c r="I277" s="22">
        <f>SUM(I273:I276)</f>
        <v>37788740.5</v>
      </c>
      <c r="J277" s="22">
        <f>SUM(J273:J276)</f>
        <v>37788740.5</v>
      </c>
    </row>
    <row r="278" spans="1:10" ht="13.05" customHeight="1" thickBot="1" x14ac:dyDescent="0.35">
      <c r="A278" s="93" t="s">
        <v>111</v>
      </c>
      <c r="B278" s="94"/>
      <c r="C278" s="78"/>
      <c r="D278" s="94"/>
      <c r="E278" s="95"/>
      <c r="F278" s="23">
        <f>SUM(F271,F229,F36)</f>
        <v>70698438.200000003</v>
      </c>
      <c r="G278" s="23">
        <f>SUM(G271,G229,G36)</f>
        <v>13228920.300000001</v>
      </c>
      <c r="H278" s="23">
        <f>SUM(H271,H229,H36)</f>
        <v>10766219</v>
      </c>
      <c r="I278" s="23">
        <f>SUM(I277)</f>
        <v>37788740.5</v>
      </c>
      <c r="J278" s="38">
        <f>SUM(F278:I278)</f>
        <v>132482318</v>
      </c>
    </row>
    <row r="279" spans="1:10" ht="10.199999999999999" customHeight="1" thickTop="1" x14ac:dyDescent="0.3">
      <c r="A279" s="4"/>
      <c r="B279" s="90"/>
      <c r="C279" s="90"/>
      <c r="D279" s="4"/>
      <c r="E279" s="96"/>
      <c r="F279" s="19"/>
      <c r="G279" s="19"/>
      <c r="H279" s="19"/>
      <c r="I279" s="19"/>
    </row>
    <row r="280" spans="1:10" ht="14.1" customHeight="1" x14ac:dyDescent="0.3">
      <c r="A280" t="s">
        <v>272</v>
      </c>
      <c r="F280" s="79"/>
      <c r="G280" s="64" t="s">
        <v>275</v>
      </c>
      <c r="H280" s="79"/>
      <c r="I280" s="253"/>
    </row>
    <row r="281" spans="1:10" ht="14.1" customHeight="1" x14ac:dyDescent="0.3">
      <c r="E281" s="79"/>
      <c r="F281" s="79"/>
      <c r="G281" s="79"/>
      <c r="H281" s="79"/>
      <c r="I281" s="79"/>
    </row>
    <row r="282" spans="1:10" ht="14.1" customHeight="1" x14ac:dyDescent="0.3">
      <c r="D282" s="97" t="s">
        <v>273</v>
      </c>
      <c r="E282" s="79"/>
      <c r="F282" s="79"/>
      <c r="G282" s="79"/>
      <c r="H282" s="98" t="s">
        <v>276</v>
      </c>
      <c r="I282" s="79"/>
    </row>
    <row r="283" spans="1:10" x14ac:dyDescent="0.3">
      <c r="D283" s="65" t="s">
        <v>274</v>
      </c>
      <c r="E283" s="79"/>
      <c r="F283" s="79"/>
      <c r="G283" s="79"/>
      <c r="H283" s="239" t="s">
        <v>277</v>
      </c>
      <c r="I283" s="239"/>
    </row>
  </sheetData>
  <mergeCells count="39">
    <mergeCell ref="J197:J198"/>
    <mergeCell ref="D197:D198"/>
    <mergeCell ref="E197:E198"/>
    <mergeCell ref="G197:G198"/>
    <mergeCell ref="H197:H198"/>
    <mergeCell ref="I197:I198"/>
    <mergeCell ref="J93:J94"/>
    <mergeCell ref="I148:I149"/>
    <mergeCell ref="J148:J149"/>
    <mergeCell ref="D148:D149"/>
    <mergeCell ref="E148:E149"/>
    <mergeCell ref="G148:G149"/>
    <mergeCell ref="H148:H149"/>
    <mergeCell ref="D93:D94"/>
    <mergeCell ref="E93:E94"/>
    <mergeCell ref="G93:G94"/>
    <mergeCell ref="H93:H94"/>
    <mergeCell ref="I93:I94"/>
    <mergeCell ref="J45:J46"/>
    <mergeCell ref="D45:D46"/>
    <mergeCell ref="E45:E46"/>
    <mergeCell ref="G45:G46"/>
    <mergeCell ref="A5:J5"/>
    <mergeCell ref="I8:I9"/>
    <mergeCell ref="J8:J9"/>
    <mergeCell ref="E8:E9"/>
    <mergeCell ref="D8:D9"/>
    <mergeCell ref="G8:G9"/>
    <mergeCell ref="H8:H9"/>
    <mergeCell ref="A6:J6"/>
    <mergeCell ref="H45:H46"/>
    <mergeCell ref="I45:I46"/>
    <mergeCell ref="H283:I283"/>
    <mergeCell ref="J240:J241"/>
    <mergeCell ref="D240:D241"/>
    <mergeCell ref="E240:E241"/>
    <mergeCell ref="G240:G241"/>
    <mergeCell ref="H240:H241"/>
    <mergeCell ref="I240:I241"/>
  </mergeCells>
  <pageMargins left="0.97" right="0.12" top="0.11811023622047245" bottom="7.874015748031496E-2" header="0.11811023622047245" footer="7.874015748031496E-2"/>
  <pageSetup paperSize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Proposed Appro. by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2020-11-11T05:16:35Z</cp:lastPrinted>
  <dcterms:created xsi:type="dcterms:W3CDTF">2016-07-15T02:38:30Z</dcterms:created>
  <dcterms:modified xsi:type="dcterms:W3CDTF">2020-11-11T05:35:41Z</dcterms:modified>
</cp:coreProperties>
</file>