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5255" windowHeight="7935" tabRatio="866"/>
  </bookViews>
  <sheets>
    <sheet name="Mayor's Office (2)" sheetId="20" r:id="rId1"/>
    <sheet name="SB Legislative (2)" sheetId="21" r:id="rId2"/>
    <sheet name="SB Secretariat (2)" sheetId="22" r:id="rId3"/>
    <sheet name="MPDC (2)" sheetId="23" r:id="rId4"/>
    <sheet name="LCR (2)" sheetId="24" r:id="rId5"/>
    <sheet name="MBO (2)" sheetId="25" r:id="rId6"/>
    <sheet name="Accounting Office (2)" sheetId="26" r:id="rId7"/>
    <sheet name="Treasurer's Office (2)" sheetId="27" r:id="rId8"/>
    <sheet name="Assessor's Office (2)" sheetId="28" r:id="rId9"/>
    <sheet name="Engineering Office (2)" sheetId="29" r:id="rId10"/>
    <sheet name="Economic (2)" sheetId="30" r:id="rId11"/>
    <sheet name="Agriculture (2)" sheetId="31" r:id="rId12"/>
    <sheet name="Health  (2)" sheetId="32" r:id="rId13"/>
    <sheet name="DSWD (2)" sheetId="33" r:id="rId14"/>
    <sheet name="DILG (2)" sheetId="37" r:id="rId15"/>
    <sheet name="PNP" sheetId="41" r:id="rId16"/>
    <sheet name="COA (2)" sheetId="39" r:id="rId17"/>
    <sheet name="MCTC (2)" sheetId="38" r:id="rId18"/>
    <sheet name="BOF" sheetId="42" r:id="rId19"/>
    <sheet name="National Office (2)" sheetId="40" r:id="rId20"/>
  </sheets>
  <calcPr calcId="124519"/>
</workbook>
</file>

<file path=xl/calcChain.xml><?xml version="1.0" encoding="utf-8"?>
<calcChain xmlns="http://schemas.openxmlformats.org/spreadsheetml/2006/main">
  <c r="F21" i="30"/>
  <c r="F18" i="29"/>
  <c r="E14" i="25"/>
  <c r="E22" i="37"/>
  <c r="E30" s="1"/>
  <c r="E13" i="42"/>
  <c r="E18" s="1"/>
  <c r="D20"/>
  <c r="E29" i="37"/>
  <c r="F51" i="33"/>
  <c r="E20" i="42" l="1"/>
  <c r="F32" i="23"/>
  <c r="F90" i="20"/>
  <c r="E24" i="40"/>
  <c r="E14" i="38"/>
  <c r="E18" i="39"/>
  <c r="F19" i="41"/>
  <c r="F21" s="1"/>
  <c r="F52" i="33"/>
  <c r="F14" i="30"/>
  <c r="F72" i="20"/>
  <c r="F91" s="1"/>
  <c r="E21"/>
  <c r="F46" i="32" l="1"/>
  <c r="F53" s="1"/>
  <c r="F25" i="31"/>
  <c r="F34" s="1"/>
  <c r="F33"/>
  <c r="F23" i="28"/>
  <c r="F31"/>
  <c r="F35" i="27"/>
  <c r="F46" s="1"/>
  <c r="F45"/>
  <c r="F21" i="26"/>
  <c r="F17"/>
  <c r="F22" s="1"/>
  <c r="F21" i="25"/>
  <c r="F34" s="1"/>
  <c r="F23" i="24"/>
  <c r="F16"/>
  <c r="F21" i="23"/>
  <c r="F33" s="1"/>
  <c r="F32" i="22"/>
  <c r="F26"/>
  <c r="E14"/>
  <c r="F14"/>
  <c r="F32" i="21"/>
  <c r="F24"/>
  <c r="F25" i="24" l="1"/>
  <c r="F33" i="21"/>
  <c r="F33" i="22"/>
  <c r="F36" i="29"/>
  <c r="E36"/>
  <c r="F21"/>
  <c r="F25" s="1"/>
  <c r="D22" i="40"/>
  <c r="D19"/>
  <c r="D16"/>
  <c r="D13"/>
  <c r="D24" s="1"/>
  <c r="D26" s="1"/>
  <c r="D22" i="39"/>
  <c r="D14" i="38"/>
  <c r="D29" i="37"/>
  <c r="D22"/>
  <c r="D30" s="1"/>
  <c r="E51" i="33"/>
  <c r="E28"/>
  <c r="E20"/>
  <c r="E51" i="32"/>
  <c r="E30"/>
  <c r="E26"/>
  <c r="E20"/>
  <c r="E16"/>
  <c r="E33" i="31"/>
  <c r="E18"/>
  <c r="E15"/>
  <c r="E25" s="1"/>
  <c r="E34" s="1"/>
  <c r="E21" i="30"/>
  <c r="E20"/>
  <c r="E14"/>
  <c r="E21" i="29"/>
  <c r="E31" i="28"/>
  <c r="E41" i="27"/>
  <c r="E38"/>
  <c r="E31"/>
  <c r="E29" s="1"/>
  <c r="E27"/>
  <c r="E24"/>
  <c r="E22"/>
  <c r="E18"/>
  <c r="E13"/>
  <c r="E11"/>
  <c r="E8"/>
  <c r="E21" i="26"/>
  <c r="E14"/>
  <c r="E17" s="1"/>
  <c r="E22" s="1"/>
  <c r="E32" i="25"/>
  <c r="E21"/>
  <c r="E34" s="1"/>
  <c r="E23" i="24"/>
  <c r="E16"/>
  <c r="E25" s="1"/>
  <c r="E32" i="23"/>
  <c r="E14"/>
  <c r="E21" s="1"/>
  <c r="E32" i="22"/>
  <c r="E32" i="21"/>
  <c r="E24"/>
  <c r="E33" l="1"/>
  <c r="E46" i="32"/>
  <c r="E53" s="1"/>
  <c r="E38" i="29"/>
  <c r="E25"/>
  <c r="E45" i="27"/>
  <c r="E33" i="23"/>
  <c r="F38" i="29"/>
  <c r="E38" i="33"/>
  <c r="E52" s="1"/>
  <c r="E35" i="27"/>
  <c r="E46" s="1"/>
  <c r="E75" i="20"/>
  <c r="E28" l="1"/>
  <c r="E62"/>
  <c r="E30"/>
  <c r="E37"/>
  <c r="E46"/>
  <c r="E51"/>
  <c r="E15"/>
  <c r="E54" l="1"/>
  <c r="E72"/>
  <c r="E86"/>
  <c r="E80"/>
  <c r="E90" l="1"/>
  <c r="E26" i="22"/>
  <c r="I22" i="25"/>
  <c r="E8" i="20"/>
  <c r="D18" i="39"/>
  <c r="E23" i="28"/>
</calcChain>
</file>

<file path=xl/sharedStrings.xml><?xml version="1.0" encoding="utf-8"?>
<sst xmlns="http://schemas.openxmlformats.org/spreadsheetml/2006/main" count="681" uniqueCount="224">
  <si>
    <t>LBP Form No. 2</t>
  </si>
  <si>
    <t>PROGRAMMED APPROPRIATION AND OBLIGATION BY OBJECT OF EXPENDITURE</t>
  </si>
  <si>
    <t>Object of Expenditure</t>
  </si>
  <si>
    <t>Maintenance and Other Operating Expenses</t>
  </si>
  <si>
    <t>Traveling Expenses</t>
  </si>
  <si>
    <t>Training and Scholarship Expenses</t>
  </si>
  <si>
    <t>Supplies and Materials Expenses</t>
  </si>
  <si>
    <t>Utility Expenses</t>
  </si>
  <si>
    <t>Confidential, Intelligence and Extraordinary Expenses</t>
  </si>
  <si>
    <t>Repairs and Maintenance</t>
  </si>
  <si>
    <t>Financial Expenses</t>
  </si>
  <si>
    <t>Capital Outlays</t>
  </si>
  <si>
    <t>Total Appropriations</t>
  </si>
  <si>
    <t>Budget Year</t>
  </si>
  <si>
    <t>(Proposed)</t>
  </si>
  <si>
    <t>Annex D</t>
  </si>
  <si>
    <t>SUB-TOTAL</t>
  </si>
  <si>
    <t>Office Supplies Expenses</t>
  </si>
  <si>
    <t>Representation Expenses</t>
  </si>
  <si>
    <t>Donations</t>
  </si>
  <si>
    <t>Other MOOE</t>
  </si>
  <si>
    <t>Laptop</t>
  </si>
  <si>
    <t>Printer</t>
  </si>
  <si>
    <t>TOTAL MOOE</t>
  </si>
  <si>
    <t>Telephone Expenses - Mobile</t>
  </si>
  <si>
    <t>Traveling Expenses (collectors)</t>
  </si>
  <si>
    <t>Aircon</t>
  </si>
  <si>
    <t>Water Dispenser</t>
  </si>
  <si>
    <r>
      <t xml:space="preserve">Office: </t>
    </r>
    <r>
      <rPr>
        <u/>
        <sz val="11"/>
        <color theme="1"/>
        <rFont val="Calibri"/>
        <family val="2"/>
        <scheme val="minor"/>
      </rPr>
      <t>Assessor's Office</t>
    </r>
  </si>
  <si>
    <r>
      <t xml:space="preserve">LGU: </t>
    </r>
    <r>
      <rPr>
        <u/>
        <sz val="11"/>
        <color theme="1"/>
        <rFont val="Calibri"/>
        <family val="2"/>
        <scheme val="minor"/>
      </rPr>
      <t>Kalawit, Zamboanga del Norte</t>
    </r>
  </si>
  <si>
    <t>Honorarium RTC</t>
  </si>
  <si>
    <t>Honorarium PPO</t>
  </si>
  <si>
    <t>Honorarium COMELEC</t>
  </si>
  <si>
    <t>TOTAL</t>
  </si>
  <si>
    <t>Training Expenses</t>
  </si>
  <si>
    <r>
      <t xml:space="preserve">Office: </t>
    </r>
    <r>
      <rPr>
        <u/>
        <sz val="11"/>
        <color theme="1"/>
        <rFont val="Calibri"/>
        <family val="2"/>
        <scheme val="minor"/>
      </rPr>
      <t>COA</t>
    </r>
  </si>
  <si>
    <t>LGU:Kalawit, Zamboanga del Norte</t>
  </si>
  <si>
    <t xml:space="preserve"> </t>
  </si>
  <si>
    <t xml:space="preserve">  </t>
  </si>
  <si>
    <t>General Services</t>
  </si>
  <si>
    <t>Janitorial Services</t>
  </si>
  <si>
    <t>Computer w/complete Accessories</t>
  </si>
  <si>
    <r>
      <t xml:space="preserve">Office: </t>
    </r>
    <r>
      <rPr>
        <u/>
        <sz val="11"/>
        <color theme="1"/>
        <rFont val="Calibri"/>
        <family val="2"/>
        <scheme val="minor"/>
      </rPr>
      <t>Mayor's Office</t>
    </r>
  </si>
  <si>
    <r>
      <t>LGU:</t>
    </r>
    <r>
      <rPr>
        <u/>
        <sz val="11"/>
        <color theme="1"/>
        <rFont val="Calibri"/>
        <family val="2"/>
        <scheme val="minor"/>
      </rPr>
      <t>Kalawit, Zamboanga del Norte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</si>
  <si>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Legislative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</si>
  <si>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SB Secretariat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</si>
  <si>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MPDC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</si>
  <si>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Local Civil Registrar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</si>
  <si>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Budget Office</t>
    </r>
  </si>
  <si>
    <r>
      <t>LGU:</t>
    </r>
    <r>
      <rPr>
        <u/>
        <sz val="11"/>
        <color theme="1"/>
        <rFont val="Calibri"/>
        <family val="2"/>
        <scheme val="minor"/>
      </rPr>
      <t xml:space="preserve"> Kalawit, Zamboanga del Norte</t>
    </r>
  </si>
  <si>
    <r>
      <t>Office:</t>
    </r>
    <r>
      <rPr>
        <u/>
        <sz val="11"/>
        <color theme="1"/>
        <rFont val="Calibri"/>
        <family val="2"/>
        <scheme val="minor"/>
      </rPr>
      <t xml:space="preserve"> Accounting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</si>
  <si>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Treasurer's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</si>
  <si>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Engineering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</si>
  <si>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Agriculture's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</si>
  <si>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Health Office</t>
    </r>
  </si>
  <si>
    <t>Communications Expenses</t>
  </si>
  <si>
    <t>Taxes, Insurance Premiums and Other Fees</t>
  </si>
  <si>
    <t>Other Maintenance and Operating Expenses</t>
  </si>
  <si>
    <r>
      <t xml:space="preserve">Office: </t>
    </r>
    <r>
      <rPr>
        <u/>
        <sz val="11"/>
        <color theme="1"/>
        <rFont val="Calibri"/>
        <family val="2"/>
        <scheme val="minor"/>
      </rPr>
      <t>DSWD</t>
    </r>
  </si>
  <si>
    <t>Financial Assistance/Subsidy</t>
  </si>
  <si>
    <t>Property, Plant and Equipment</t>
  </si>
  <si>
    <t>TOTAL - MOOE</t>
  </si>
  <si>
    <t>TOTAL - Capital Outlay</t>
  </si>
  <si>
    <t>Traveling Expenses - PESO</t>
  </si>
  <si>
    <t>Traveling Expenses - Library</t>
  </si>
  <si>
    <t>Traveling Expenses - HRMO</t>
  </si>
  <si>
    <t>Traveling Expenses - CeC</t>
  </si>
  <si>
    <t>Training Expenses - Library</t>
  </si>
  <si>
    <t>Training Expenses - HRMO</t>
  </si>
  <si>
    <t>Training Expenses - PESO</t>
  </si>
  <si>
    <t>Training Expenses - CeC</t>
  </si>
  <si>
    <t>Electricity Expenses</t>
  </si>
  <si>
    <t>Telephone Expenses</t>
  </si>
  <si>
    <t>Internet Subscription Expenses - CeC</t>
  </si>
  <si>
    <t>Confidential Expenses</t>
  </si>
  <si>
    <t>Extraordinary and Miscellaneous Expenses</t>
  </si>
  <si>
    <t>Other General Services</t>
  </si>
  <si>
    <t>R/M - Machinery and Equipment (Office Equipment)</t>
  </si>
  <si>
    <t>R/M - Transportation Equipment</t>
  </si>
  <si>
    <t>Insurance Expenses</t>
  </si>
  <si>
    <t>Taxes, Duties and Licenses (Renewal of License - firearms)</t>
  </si>
  <si>
    <t>Advertising Expenses</t>
  </si>
  <si>
    <t>Transportation and Delivery Expenses</t>
  </si>
  <si>
    <t>Membership Dues and Contributions to Organizations</t>
  </si>
  <si>
    <t>Subscription Expenses - Library</t>
  </si>
  <si>
    <t>Information and Communication Technology Equipment</t>
  </si>
  <si>
    <t>Furniture and Fixtures</t>
  </si>
  <si>
    <t>Internet Subscription Expenses</t>
  </si>
  <si>
    <t>R/M - Transportation Equipment (Motor Vehicles)</t>
  </si>
  <si>
    <t>Communication Equipment</t>
  </si>
  <si>
    <t>Other Machinery and Equipment (Camera)</t>
  </si>
  <si>
    <t>Office Equipment (Aircon)</t>
  </si>
  <si>
    <t>Accountable Forms Expenses</t>
  </si>
  <si>
    <t>Fuel, Oil and Lubricants Expenses</t>
  </si>
  <si>
    <t>Telephone Expenses - Landline</t>
  </si>
  <si>
    <t>R/M - Buildings and Other Structures (Office Building)</t>
  </si>
  <si>
    <t>Fidelity Bond Premiums</t>
  </si>
  <si>
    <t>Printing and Publication Expenses</t>
  </si>
  <si>
    <t>Motor Vehicles</t>
  </si>
  <si>
    <t>R/M - Machinery and Equipment (Cons. &amp; Heavy Equipment)</t>
  </si>
  <si>
    <t>Office Equipment (Industrial Fan)</t>
  </si>
  <si>
    <t>R/M - Buildings and Other Structures (Public Building)</t>
  </si>
  <si>
    <t>Postage and Courier Services</t>
  </si>
  <si>
    <t>Medical, Dental and Laboratory Supplies Expenses</t>
  </si>
  <si>
    <t>Other General Services (BNS/BHW/JO)</t>
  </si>
  <si>
    <t>R/M - Infrastructure Assets  (Water Supply)</t>
  </si>
  <si>
    <t>Furniture and Fixture</t>
  </si>
  <si>
    <t>Cabinet</t>
  </si>
  <si>
    <t>Office Table</t>
  </si>
  <si>
    <t>Office Chairs</t>
  </si>
  <si>
    <t>Fuel Oil and Lubricants</t>
  </si>
  <si>
    <t>R/M Motor Vehicles</t>
  </si>
  <si>
    <t>Aircondition System</t>
  </si>
  <si>
    <t>Repair and Maintenance</t>
  </si>
  <si>
    <t>Other  Maintenance and Operating Expenses</t>
  </si>
  <si>
    <t xml:space="preserve">Office Equipment </t>
  </si>
  <si>
    <t>Typewriter</t>
  </si>
  <si>
    <t>Office Table/Chairs</t>
  </si>
  <si>
    <t>Binder</t>
  </si>
  <si>
    <t>2 Steel Cabinet</t>
  </si>
  <si>
    <t>Accountable Forms (BRGY.)</t>
  </si>
  <si>
    <t>Swivel Chair</t>
  </si>
  <si>
    <t>Vault HP</t>
  </si>
  <si>
    <t>Laptop (Lift/Esre) New SPECS.</t>
  </si>
  <si>
    <t>Machinery</t>
  </si>
  <si>
    <t>1 Unit Powersaw</t>
  </si>
  <si>
    <t>Subsidies - Others-MAFC Traveling</t>
  </si>
  <si>
    <t>Refrigerator</t>
  </si>
  <si>
    <t>Office Equipment</t>
  </si>
  <si>
    <t>2 of 1</t>
  </si>
  <si>
    <t xml:space="preserve">2 of 1 </t>
  </si>
  <si>
    <t>Postage and Deliveries</t>
  </si>
  <si>
    <t>Laptop (New SPECS)</t>
  </si>
  <si>
    <t xml:space="preserve">       Jobs Fair</t>
  </si>
  <si>
    <t xml:space="preserve">      Capability Building/Livelihood Skills Training</t>
  </si>
  <si>
    <t>Other Maintenance and Other Operating Expenses</t>
  </si>
  <si>
    <t>Honorarium PAO</t>
  </si>
  <si>
    <r>
      <t xml:space="preserve">Office: </t>
    </r>
    <r>
      <rPr>
        <u/>
        <sz val="11"/>
        <color theme="1"/>
        <rFont val="Calibri"/>
        <family val="2"/>
        <scheme val="minor"/>
      </rPr>
      <t>DILG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</si>
  <si>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MCTC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</si>
  <si>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National Office</t>
    </r>
  </si>
  <si>
    <t>SPES Wages</t>
  </si>
  <si>
    <t>Burial and Medical Assistant</t>
  </si>
  <si>
    <t>PESO Program</t>
  </si>
  <si>
    <t>Conduct of Information Caravan</t>
  </si>
  <si>
    <t>Celebration of Araw ng Kalawit</t>
  </si>
  <si>
    <t>Maintenance of Tourism St. Lights</t>
  </si>
  <si>
    <t>Celebration of SAULOG</t>
  </si>
  <si>
    <t xml:space="preserve">         Election Fund - National</t>
  </si>
  <si>
    <t xml:space="preserve">         Election Fund - Barangay</t>
  </si>
  <si>
    <t xml:space="preserve">     1 Unit Water Dispenser LDRRMO</t>
  </si>
  <si>
    <t xml:space="preserve">      Airconditioning System</t>
  </si>
  <si>
    <t xml:space="preserve">       Other MOOE</t>
  </si>
  <si>
    <t xml:space="preserve">       Health and Nutrition Maternal Child Care</t>
  </si>
  <si>
    <t xml:space="preserve">       Informative Education Campaign</t>
  </si>
  <si>
    <t xml:space="preserve">       Environmental Sanitation</t>
  </si>
  <si>
    <t xml:space="preserve">       Buntis Congress</t>
  </si>
  <si>
    <t>OSCA</t>
  </si>
  <si>
    <t>Day Care Worker</t>
  </si>
  <si>
    <t>Youth Program</t>
  </si>
  <si>
    <t>Elderly Person w/ Disability</t>
  </si>
  <si>
    <t>Children Program</t>
  </si>
  <si>
    <t>Women Welfare Program</t>
  </si>
  <si>
    <t>Emergency Assistance</t>
  </si>
  <si>
    <t>Pantawid Pamilyang Filipino</t>
  </si>
  <si>
    <t>Philhealth for Indigent</t>
  </si>
  <si>
    <t>Peace and Order Council (POC)</t>
  </si>
  <si>
    <t>1 Unit Powerwash 1.5</t>
  </si>
  <si>
    <t>Storage/Steel Cabinet</t>
  </si>
  <si>
    <t>Weighing Scale</t>
  </si>
  <si>
    <t>Office Equipment (Freezer)</t>
  </si>
  <si>
    <t xml:space="preserve">Donations </t>
  </si>
  <si>
    <r>
      <t xml:space="preserve">Office: </t>
    </r>
    <r>
      <rPr>
        <u/>
        <sz val="11"/>
        <color theme="1"/>
        <rFont val="Calibri"/>
        <family val="2"/>
        <scheme val="minor"/>
      </rPr>
      <t>Economic Ent. &amp; Gen. Service</t>
    </r>
  </si>
  <si>
    <t>Security Services</t>
  </si>
  <si>
    <t>Current Year</t>
  </si>
  <si>
    <t>Internet  Expenses</t>
  </si>
  <si>
    <t>R/M - Transportation Equipment/Motorpool Building</t>
  </si>
  <si>
    <t>1 Unit MC-XRM 125</t>
  </si>
  <si>
    <t>1 Unit GPS</t>
  </si>
  <si>
    <t>Desktop Microphone</t>
  </si>
  <si>
    <t>Office Table and Chairs 1 GPS</t>
  </si>
  <si>
    <t>Information and Communication Tech. Equipment</t>
  </si>
  <si>
    <t xml:space="preserve"> OTHER MOOE JOB ORDER</t>
  </si>
  <si>
    <t>Furniture &amp; Fixtures</t>
  </si>
  <si>
    <t>GPS W/ Camera</t>
  </si>
  <si>
    <t xml:space="preserve">TBDOTS Program </t>
  </si>
  <si>
    <t>Expanded Immunization Program</t>
  </si>
  <si>
    <t>Annual/Quarterly - Medical Caravan</t>
  </si>
  <si>
    <t>Araw Medical Outreach</t>
  </si>
  <si>
    <t>NCD (Non-Communicable DSE Program</t>
  </si>
  <si>
    <t>Blood Donation Program</t>
  </si>
  <si>
    <t>Family Planning Program</t>
  </si>
  <si>
    <t>Health Board</t>
  </si>
  <si>
    <t>Traveling Expenses - Postal</t>
  </si>
  <si>
    <t>Office Supplies Expenses - Library</t>
  </si>
  <si>
    <t>Office Supplies Expenses - CeC</t>
  </si>
  <si>
    <t>Office Supplies Expenses - PESO</t>
  </si>
  <si>
    <t>Office Supplies Expenses - BAC</t>
  </si>
  <si>
    <t>Fuel, Oil and Lubricants Expenses - Gov't. Vehicles</t>
  </si>
  <si>
    <t>R/M Motor Vehicles - (Navarra, Crosswind and Other)</t>
  </si>
  <si>
    <t>Telephone Expenses PESO</t>
  </si>
  <si>
    <t>SPES Orientation</t>
  </si>
  <si>
    <t>Career Advocacy</t>
  </si>
  <si>
    <t>General Revision</t>
  </si>
  <si>
    <t>Counterpart to 4Ps Program</t>
  </si>
  <si>
    <t>Child Welfare Program</t>
  </si>
  <si>
    <t>Fuel, Oil &amp; Lubricants Expenses</t>
  </si>
  <si>
    <t>R/M - Transportation - Patrol Car</t>
  </si>
  <si>
    <t>Honorarium BOF</t>
  </si>
  <si>
    <t>Table w/ chairs</t>
  </si>
  <si>
    <t>Steel Cabinet</t>
  </si>
  <si>
    <t>Other Machinery and Equipment</t>
  </si>
  <si>
    <t>Camera (Samsung) PESO</t>
  </si>
  <si>
    <t xml:space="preserve">     Aircon</t>
  </si>
  <si>
    <t>GPS</t>
  </si>
  <si>
    <t>Extension of MSWDO</t>
  </si>
  <si>
    <t>Chairs (Ruby)</t>
  </si>
  <si>
    <t>Projector</t>
  </si>
  <si>
    <t xml:space="preserve">   Office Equipment </t>
  </si>
  <si>
    <t>Capital Outlay</t>
  </si>
  <si>
    <t>Table with Chairs</t>
  </si>
  <si>
    <r>
      <t xml:space="preserve">Office: </t>
    </r>
    <r>
      <rPr>
        <u/>
        <sz val="11"/>
        <color theme="1"/>
        <rFont val="Calibri"/>
        <family val="2"/>
        <scheme val="minor"/>
      </rPr>
      <t>PNP</t>
    </r>
  </si>
  <si>
    <t>Celebration of Family Day</t>
  </si>
  <si>
    <t>MBO</t>
  </si>
  <si>
    <r>
      <t xml:space="preserve">Office: </t>
    </r>
    <r>
      <rPr>
        <u/>
        <sz val="11"/>
        <color theme="1"/>
        <rFont val="Calibri"/>
        <family val="2"/>
        <scheme val="minor"/>
      </rPr>
      <t>BOF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</si>
</sst>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8">
    <xf numFmtId="0" fontId="0" fillId="0" borderId="0" xfId="0"/>
    <xf numFmtId="0" fontId="1" fillId="0" borderId="0" xfId="0" applyFont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7" xfId="0" applyFont="1" applyBorder="1"/>
    <xf numFmtId="0" fontId="0" fillId="0" borderId="11" xfId="0" applyBorder="1"/>
    <xf numFmtId="0" fontId="0" fillId="0" borderId="0" xfId="0" applyAlignment="1">
      <alignment horizontal="right"/>
    </xf>
    <xf numFmtId="0" fontId="1" fillId="0" borderId="5" xfId="0" applyFont="1" applyBorder="1"/>
    <xf numFmtId="0" fontId="0" fillId="0" borderId="0" xfId="0" applyFill="1" applyBorder="1"/>
    <xf numFmtId="0" fontId="1" fillId="0" borderId="0" xfId="0" applyFont="1" applyBorder="1"/>
    <xf numFmtId="43" fontId="0" fillId="0" borderId="11" xfId="1" applyFont="1" applyBorder="1"/>
    <xf numFmtId="0" fontId="1" fillId="0" borderId="0" xfId="0" applyFont="1" applyFill="1" applyBorder="1"/>
    <xf numFmtId="43" fontId="0" fillId="0" borderId="10" xfId="1" applyFont="1" applyBorder="1"/>
    <xf numFmtId="43" fontId="4" fillId="0" borderId="11" xfId="1" applyFont="1" applyBorder="1"/>
    <xf numFmtId="43" fontId="5" fillId="0" borderId="12" xfId="1" applyFont="1" applyBorder="1"/>
    <xf numFmtId="43" fontId="1" fillId="0" borderId="11" xfId="1" applyFont="1" applyBorder="1"/>
    <xf numFmtId="0" fontId="0" fillId="0" borderId="0" xfId="0" applyFont="1" applyBorder="1"/>
    <xf numFmtId="0" fontId="0" fillId="0" borderId="0" xfId="0" applyFont="1" applyFill="1" applyBorder="1"/>
    <xf numFmtId="43" fontId="2" fillId="0" borderId="11" xfId="1" applyFont="1" applyBorder="1"/>
    <xf numFmtId="43" fontId="0" fillId="0" borderId="0" xfId="1" applyFont="1"/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6" xfId="0" applyFont="1" applyBorder="1" applyAlignment="1"/>
    <xf numFmtId="43" fontId="0" fillId="0" borderId="11" xfId="1" applyFont="1" applyBorder="1" applyAlignment="1"/>
    <xf numFmtId="0" fontId="0" fillId="0" borderId="0" xfId="0" applyFont="1" applyFill="1" applyBorder="1" applyAlignment="1"/>
    <xf numFmtId="0" fontId="1" fillId="0" borderId="0" xfId="0" applyFont="1" applyBorder="1" applyAlignment="1"/>
    <xf numFmtId="43" fontId="4" fillId="0" borderId="11" xfId="1" applyFont="1" applyBorder="1" applyAlignment="1"/>
    <xf numFmtId="0" fontId="1" fillId="0" borderId="5" xfId="0" applyFont="1" applyBorder="1" applyAlignment="1"/>
    <xf numFmtId="0" fontId="0" fillId="0" borderId="0" xfId="0" applyFont="1"/>
    <xf numFmtId="43" fontId="0" fillId="0" borderId="0" xfId="1" applyFont="1" applyAlignment="1">
      <alignment horizontal="right"/>
    </xf>
    <xf numFmtId="0" fontId="0" fillId="0" borderId="11" xfId="0" applyFont="1" applyBorder="1"/>
    <xf numFmtId="0" fontId="0" fillId="0" borderId="6" xfId="0" applyFont="1" applyBorder="1"/>
    <xf numFmtId="0" fontId="0" fillId="0" borderId="2" xfId="0" applyFont="1" applyBorder="1"/>
    <xf numFmtId="43" fontId="0" fillId="0" borderId="0" xfId="1" applyFont="1" applyAlignment="1"/>
    <xf numFmtId="43" fontId="7" fillId="0" borderId="11" xfId="1" applyFont="1" applyBorder="1"/>
    <xf numFmtId="43" fontId="8" fillId="0" borderId="11" xfId="1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left"/>
    </xf>
    <xf numFmtId="43" fontId="4" fillId="0" borderId="0" xfId="1" applyFont="1" applyBorder="1" applyAlignment="1"/>
    <xf numFmtId="43" fontId="0" fillId="0" borderId="0" xfId="1" applyFont="1" applyBorder="1"/>
    <xf numFmtId="43" fontId="4" fillId="0" borderId="0" xfId="1" applyFont="1" applyBorder="1"/>
    <xf numFmtId="0" fontId="1" fillId="0" borderId="2" xfId="0" applyFont="1" applyBorder="1"/>
    <xf numFmtId="43" fontId="4" fillId="0" borderId="21" xfId="1" applyFont="1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ill="1" applyBorder="1" applyAlignment="1"/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3" fontId="5" fillId="0" borderId="22" xfId="1" applyFont="1" applyBorder="1" applyAlignment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43" fontId="8" fillId="0" borderId="11" xfId="1" applyFont="1" applyBorder="1"/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43" fontId="10" fillId="0" borderId="22" xfId="1" applyFont="1" applyBorder="1" applyAlignment="1"/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3" fontId="5" fillId="0" borderId="22" xfId="1" applyFont="1" applyBorder="1"/>
    <xf numFmtId="0" fontId="1" fillId="0" borderId="6" xfId="0" applyFont="1" applyBorder="1" applyAlignment="1">
      <alignment horizontal="left"/>
    </xf>
    <xf numFmtId="43" fontId="7" fillId="0" borderId="11" xfId="1" applyFont="1" applyBorder="1" applyAlignment="1"/>
    <xf numFmtId="0" fontId="1" fillId="0" borderId="3" xfId="0" applyFont="1" applyBorder="1"/>
    <xf numFmtId="0" fontId="0" fillId="0" borderId="4" xfId="0" applyFont="1" applyBorder="1"/>
    <xf numFmtId="43" fontId="12" fillId="0" borderId="0" xfId="1" applyFont="1" applyAlignment="1">
      <alignment horizontal="right"/>
    </xf>
    <xf numFmtId="43" fontId="4" fillId="0" borderId="10" xfId="1" applyFont="1" applyBorder="1"/>
    <xf numFmtId="0" fontId="12" fillId="0" borderId="0" xfId="0" applyFont="1" applyAlignment="1">
      <alignment horizontal="right"/>
    </xf>
    <xf numFmtId="43" fontId="13" fillId="0" borderId="22" xfId="1" applyFont="1" applyBorder="1" applyAlignment="1"/>
    <xf numFmtId="0" fontId="11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3" fontId="5" fillId="0" borderId="22" xfId="0" applyNumberFormat="1" applyFont="1" applyBorder="1"/>
    <xf numFmtId="43" fontId="4" fillId="0" borderId="12" xfId="1" applyFont="1" applyBorder="1" applyAlignment="1"/>
    <xf numFmtId="0" fontId="1" fillId="0" borderId="6" xfId="0" applyFont="1" applyBorder="1"/>
    <xf numFmtId="0" fontId="3" fillId="0" borderId="0" xfId="0" applyFont="1" applyAlignment="1">
      <alignment horizontal="right"/>
    </xf>
    <xf numFmtId="0" fontId="7" fillId="0" borderId="5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9" fillId="0" borderId="0" xfId="0" applyFont="1" applyAlignment="1"/>
    <xf numFmtId="0" fontId="0" fillId="0" borderId="10" xfId="0" applyBorder="1"/>
    <xf numFmtId="43" fontId="4" fillId="0" borderId="1" xfId="1" applyFont="1" applyBorder="1"/>
    <xf numFmtId="0" fontId="0" fillId="0" borderId="0" xfId="0" applyBorder="1" applyAlignment="1">
      <alignment horizontal="left"/>
    </xf>
    <xf numFmtId="43" fontId="5" fillId="0" borderId="22" xfId="1" applyFont="1" applyFill="1" applyBorder="1"/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3" fontId="1" fillId="0" borderId="0" xfId="1" applyFont="1" applyBorder="1"/>
    <xf numFmtId="43" fontId="2" fillId="0" borderId="11" xfId="1" applyFont="1" applyFill="1" applyBorder="1"/>
    <xf numFmtId="43" fontId="2" fillId="0" borderId="10" xfId="1" applyFont="1" applyBorder="1"/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19" xfId="1" applyFont="1" applyBorder="1" applyAlignment="1">
      <alignment horizontal="center"/>
    </xf>
    <xf numFmtId="43" fontId="0" fillId="0" borderId="18" xfId="1" applyFont="1" applyBorder="1" applyAlignment="1">
      <alignment horizontal="center"/>
    </xf>
    <xf numFmtId="49" fontId="0" fillId="0" borderId="19" xfId="1" applyNumberFormat="1" applyFont="1" applyBorder="1" applyAlignment="1">
      <alignment horizontal="center"/>
    </xf>
    <xf numFmtId="43" fontId="9" fillId="0" borderId="11" xfId="1" applyFont="1" applyBorder="1" applyAlignment="1"/>
    <xf numFmtId="43" fontId="15" fillId="0" borderId="11" xfId="1" applyFont="1" applyBorder="1" applyAlignment="1"/>
    <xf numFmtId="43" fontId="16" fillId="0" borderId="11" xfId="1" applyFont="1" applyBorder="1" applyAlignment="1"/>
    <xf numFmtId="43" fontId="17" fillId="0" borderId="11" xfId="1" applyFont="1" applyBorder="1" applyAlignment="1">
      <alignment horizontal="center"/>
    </xf>
    <xf numFmtId="43" fontId="16" fillId="0" borderId="11" xfId="1" applyFont="1" applyBorder="1" applyAlignment="1">
      <alignment horizontal="center"/>
    </xf>
    <xf numFmtId="43" fontId="17" fillId="0" borderId="11" xfId="1" applyFont="1" applyBorder="1" applyAlignment="1"/>
    <xf numFmtId="43" fontId="18" fillId="0" borderId="6" xfId="1" applyFont="1" applyBorder="1" applyAlignment="1"/>
    <xf numFmtId="43" fontId="18" fillId="0" borderId="11" xfId="1" applyFont="1" applyBorder="1" applyAlignment="1"/>
    <xf numFmtId="43" fontId="13" fillId="0" borderId="22" xfId="1" applyNumberFormat="1" applyFont="1" applyBorder="1" applyAlignment="1"/>
    <xf numFmtId="43" fontId="5" fillId="0" borderId="0" xfId="1" applyFont="1" applyFill="1" applyBorder="1"/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 applyAlignment="1"/>
    <xf numFmtId="43" fontId="1" fillId="0" borderId="11" xfId="1" applyFont="1" applyBorder="1" applyAlignment="1"/>
    <xf numFmtId="43" fontId="16" fillId="0" borderId="11" xfId="1" applyFont="1" applyFill="1" applyBorder="1" applyAlignment="1"/>
    <xf numFmtId="43" fontId="0" fillId="0" borderId="11" xfId="0" applyNumberFormat="1" applyBorder="1"/>
    <xf numFmtId="43" fontId="4" fillId="0" borderId="11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20" xfId="1" applyNumberFormat="1" applyFont="1" applyBorder="1" applyAlignment="1">
      <alignment horizontal="center"/>
    </xf>
    <xf numFmtId="43" fontId="0" fillId="0" borderId="24" xfId="1" applyFont="1" applyBorder="1" applyAlignment="1">
      <alignment horizontal="center"/>
    </xf>
    <xf numFmtId="49" fontId="0" fillId="0" borderId="23" xfId="1" applyNumberFormat="1" applyFont="1" applyBorder="1" applyAlignment="1">
      <alignment horizontal="center"/>
    </xf>
    <xf numFmtId="43" fontId="20" fillId="0" borderId="0" xfId="1" applyFont="1" applyBorder="1"/>
    <xf numFmtId="0" fontId="20" fillId="0" borderId="0" xfId="0" applyFont="1" applyBorder="1" applyAlignment="1"/>
    <xf numFmtId="0" fontId="20" fillId="0" borderId="0" xfId="0" applyFont="1" applyBorder="1"/>
    <xf numFmtId="43" fontId="19" fillId="0" borderId="0" xfId="1" applyFont="1" applyBorder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F97"/>
  <sheetViews>
    <sheetView tabSelected="1" topLeftCell="A46" zoomScale="130" zoomScaleNormal="130" workbookViewId="0">
      <selection activeCell="I82" sqref="I82"/>
    </sheetView>
  </sheetViews>
  <sheetFormatPr defaultRowHeight="14.1" customHeight="1"/>
  <cols>
    <col min="1" max="1" width="3" style="27" customWidth="1"/>
    <col min="2" max="2" width="3.28515625" style="27" customWidth="1"/>
    <col min="3" max="3" width="2.85546875" style="27" customWidth="1"/>
    <col min="4" max="4" width="41.85546875" style="27" customWidth="1"/>
    <col min="5" max="5" width="16.42578125" style="40" customWidth="1"/>
    <col min="6" max="6" width="16.28515625" style="40" customWidth="1"/>
    <col min="7" max="7" width="13" style="27" customWidth="1"/>
    <col min="8" max="9" width="9.140625" style="27"/>
    <col min="10" max="10" width="19.140625" style="27" customWidth="1"/>
    <col min="11" max="16384" width="9.140625" style="27"/>
  </cols>
  <sheetData>
    <row r="1" spans="1:6" ht="14.1" customHeight="1">
      <c r="A1" s="230" t="s">
        <v>1</v>
      </c>
      <c r="B1" s="230"/>
      <c r="C1" s="230"/>
      <c r="D1" s="230"/>
      <c r="E1" s="230"/>
      <c r="F1" s="230"/>
    </row>
    <row r="2" spans="1:6" ht="14.1" customHeight="1">
      <c r="A2" s="221" t="s">
        <v>29</v>
      </c>
      <c r="B2" s="222"/>
      <c r="C2" s="222"/>
      <c r="D2" s="222"/>
      <c r="E2" s="222"/>
      <c r="F2" s="222"/>
    </row>
    <row r="3" spans="1:6" ht="14.1" customHeight="1" thickBot="1"/>
    <row r="4" spans="1:6" ht="14.1" customHeight="1">
      <c r="A4" s="231" t="s">
        <v>42</v>
      </c>
      <c r="B4" s="232"/>
      <c r="C4" s="232"/>
      <c r="D4" s="233"/>
      <c r="E4" s="155"/>
      <c r="F4" s="155" t="s">
        <v>13</v>
      </c>
    </row>
    <row r="5" spans="1:6" ht="14.1" customHeight="1">
      <c r="A5" s="234" t="s">
        <v>2</v>
      </c>
      <c r="B5" s="235"/>
      <c r="C5" s="235"/>
      <c r="D5" s="236"/>
      <c r="E5" s="154" t="s">
        <v>173</v>
      </c>
      <c r="F5" s="154" t="s">
        <v>14</v>
      </c>
    </row>
    <row r="6" spans="1:6" ht="14.1" customHeight="1" thickBot="1">
      <c r="A6" s="237"/>
      <c r="B6" s="238"/>
      <c r="C6" s="238"/>
      <c r="D6" s="239"/>
      <c r="E6" s="206">
        <v>2017</v>
      </c>
      <c r="F6" s="206">
        <v>2018</v>
      </c>
    </row>
    <row r="7" spans="1:6" ht="14.1" customHeight="1">
      <c r="A7" s="34" t="s">
        <v>3</v>
      </c>
      <c r="B7" s="28"/>
      <c r="D7" s="29"/>
      <c r="F7" s="30"/>
    </row>
    <row r="8" spans="1:6" ht="14.1" customHeight="1">
      <c r="A8" s="34"/>
      <c r="B8" s="213" t="s">
        <v>4</v>
      </c>
      <c r="C8" s="214"/>
      <c r="D8" s="215"/>
      <c r="E8" s="158">
        <f ca="1">SUM(E8:E13)</f>
        <v>270500</v>
      </c>
      <c r="F8" s="158"/>
    </row>
    <row r="9" spans="1:6" ht="14.1" customHeight="1">
      <c r="A9" s="34"/>
      <c r="B9" s="141"/>
      <c r="C9" s="217" t="s">
        <v>4</v>
      </c>
      <c r="D9" s="215"/>
      <c r="E9" s="159">
        <v>200000</v>
      </c>
      <c r="F9" s="30">
        <v>400000</v>
      </c>
    </row>
    <row r="10" spans="1:6" ht="14.1" customHeight="1">
      <c r="A10" s="34"/>
      <c r="B10" s="141"/>
      <c r="C10" s="217" t="s">
        <v>64</v>
      </c>
      <c r="D10" s="215"/>
      <c r="E10" s="159">
        <v>15000</v>
      </c>
      <c r="F10" s="30">
        <v>20000</v>
      </c>
    </row>
    <row r="11" spans="1:6" ht="14.1" customHeight="1">
      <c r="A11" s="34"/>
      <c r="B11" s="141"/>
      <c r="C11" s="217" t="s">
        <v>65</v>
      </c>
      <c r="D11" s="215"/>
      <c r="E11" s="159">
        <v>22500</v>
      </c>
      <c r="F11" s="30">
        <v>25000</v>
      </c>
    </row>
    <row r="12" spans="1:6" ht="14.1" customHeight="1">
      <c r="A12" s="34"/>
      <c r="B12" s="141"/>
      <c r="C12" s="217" t="s">
        <v>66</v>
      </c>
      <c r="D12" s="215"/>
      <c r="E12" s="159">
        <v>15000</v>
      </c>
      <c r="F12" s="30">
        <v>20000</v>
      </c>
    </row>
    <row r="13" spans="1:6" ht="14.1" customHeight="1">
      <c r="A13" s="34"/>
      <c r="B13" s="151"/>
      <c r="C13" s="214" t="s">
        <v>63</v>
      </c>
      <c r="D13" s="215"/>
      <c r="E13" s="159">
        <v>18000</v>
      </c>
      <c r="F13" s="30">
        <v>25000</v>
      </c>
    </row>
    <row r="14" spans="1:6" ht="14.1" customHeight="1">
      <c r="A14" s="34"/>
      <c r="B14" s="186"/>
      <c r="C14" s="185" t="s">
        <v>192</v>
      </c>
      <c r="D14" s="190"/>
      <c r="E14" s="159"/>
      <c r="F14" s="30">
        <v>5000</v>
      </c>
    </row>
    <row r="15" spans="1:6" ht="14.1" customHeight="1">
      <c r="A15" s="34"/>
      <c r="B15" s="213" t="s">
        <v>5</v>
      </c>
      <c r="C15" s="214"/>
      <c r="D15" s="215"/>
      <c r="E15" s="158">
        <f>SUM(E16:E20)</f>
        <v>215000</v>
      </c>
      <c r="F15" s="197"/>
    </row>
    <row r="16" spans="1:6" ht="14.1" customHeight="1">
      <c r="A16" s="34"/>
      <c r="B16" s="141"/>
      <c r="C16" s="217" t="s">
        <v>34</v>
      </c>
      <c r="D16" s="215"/>
      <c r="E16" s="159">
        <v>150000</v>
      </c>
      <c r="F16" s="30">
        <v>200000</v>
      </c>
    </row>
    <row r="17" spans="1:6" ht="14.1" customHeight="1">
      <c r="A17" s="34"/>
      <c r="B17" s="141"/>
      <c r="C17" s="217" t="s">
        <v>67</v>
      </c>
      <c r="D17" s="215"/>
      <c r="E17" s="159">
        <v>5000</v>
      </c>
      <c r="F17" s="30">
        <v>10000</v>
      </c>
    </row>
    <row r="18" spans="1:6" ht="14.1" customHeight="1">
      <c r="A18" s="34"/>
      <c r="B18" s="141"/>
      <c r="C18" s="217" t="s">
        <v>68</v>
      </c>
      <c r="D18" s="215"/>
      <c r="E18" s="159">
        <v>20000</v>
      </c>
      <c r="F18" s="30">
        <v>25000</v>
      </c>
    </row>
    <row r="19" spans="1:6" ht="14.1" customHeight="1">
      <c r="A19" s="34"/>
      <c r="B19" s="141"/>
      <c r="C19" s="217" t="s">
        <v>69</v>
      </c>
      <c r="D19" s="215"/>
      <c r="E19" s="159">
        <v>20000</v>
      </c>
      <c r="F19" s="30">
        <v>25000</v>
      </c>
    </row>
    <row r="20" spans="1:6" ht="14.1" customHeight="1">
      <c r="A20" s="34"/>
      <c r="B20" s="141"/>
      <c r="C20" s="217" t="s">
        <v>70</v>
      </c>
      <c r="D20" s="215"/>
      <c r="E20" s="159">
        <v>20000</v>
      </c>
      <c r="F20" s="30">
        <v>20000</v>
      </c>
    </row>
    <row r="21" spans="1:6" ht="14.1" customHeight="1">
      <c r="A21" s="34"/>
      <c r="B21" s="213" t="s">
        <v>6</v>
      </c>
      <c r="C21" s="214"/>
      <c r="D21" s="215"/>
      <c r="E21" s="158">
        <f>SUM(E22:E27)</f>
        <v>960000</v>
      </c>
      <c r="F21" s="197"/>
    </row>
    <row r="22" spans="1:6" ht="14.1" customHeight="1">
      <c r="A22" s="34"/>
      <c r="B22" s="141"/>
      <c r="C22" s="217" t="s">
        <v>17</v>
      </c>
      <c r="D22" s="215"/>
      <c r="E22" s="159">
        <v>150000</v>
      </c>
      <c r="F22" s="30">
        <v>150000</v>
      </c>
    </row>
    <row r="23" spans="1:6" ht="14.1" customHeight="1">
      <c r="A23" s="34"/>
      <c r="B23" s="186"/>
      <c r="C23" s="191"/>
      <c r="D23" s="189" t="s">
        <v>193</v>
      </c>
      <c r="E23" s="198">
        <v>0</v>
      </c>
      <c r="F23" s="159">
        <v>10000</v>
      </c>
    </row>
    <row r="24" spans="1:6" ht="14.1" customHeight="1">
      <c r="A24" s="34"/>
      <c r="B24" s="186"/>
      <c r="C24" s="191"/>
      <c r="D24" s="189" t="s">
        <v>194</v>
      </c>
      <c r="E24" s="198">
        <v>0</v>
      </c>
      <c r="F24" s="159">
        <v>10000</v>
      </c>
    </row>
    <row r="25" spans="1:6" ht="14.1" customHeight="1">
      <c r="A25" s="34"/>
      <c r="B25" s="186"/>
      <c r="C25" s="191"/>
      <c r="D25" s="189" t="s">
        <v>195</v>
      </c>
      <c r="E25" s="27">
        <v>10000</v>
      </c>
      <c r="F25" s="159">
        <v>25000</v>
      </c>
    </row>
    <row r="26" spans="1:6" ht="14.1" customHeight="1">
      <c r="A26" s="34"/>
      <c r="B26" s="186"/>
      <c r="C26" s="191"/>
      <c r="D26" s="189" t="s">
        <v>196</v>
      </c>
      <c r="E26" s="198">
        <v>0</v>
      </c>
      <c r="F26" s="159">
        <v>20000</v>
      </c>
    </row>
    <row r="27" spans="1:6" ht="14.1" customHeight="1">
      <c r="A27" s="34"/>
      <c r="C27" s="134" t="s">
        <v>197</v>
      </c>
      <c r="D27" s="29"/>
      <c r="E27" s="159">
        <v>800000</v>
      </c>
      <c r="F27" s="30">
        <v>1000000</v>
      </c>
    </row>
    <row r="28" spans="1:6" ht="14.1" customHeight="1">
      <c r="A28" s="34"/>
      <c r="B28" s="213" t="s">
        <v>7</v>
      </c>
      <c r="C28" s="214"/>
      <c r="D28" s="215"/>
      <c r="E28" s="158">
        <f>SUM(E29)</f>
        <v>700000</v>
      </c>
      <c r="F28" s="197"/>
    </row>
    <row r="29" spans="1:6" ht="14.1" customHeight="1">
      <c r="A29" s="34"/>
      <c r="B29" s="141"/>
      <c r="C29" s="214" t="s">
        <v>71</v>
      </c>
      <c r="D29" s="215"/>
      <c r="E29" s="159">
        <v>700000</v>
      </c>
      <c r="F29" s="30">
        <v>1000000</v>
      </c>
    </row>
    <row r="30" spans="1:6" ht="14.1" customHeight="1">
      <c r="A30" s="34"/>
      <c r="B30" s="213" t="s">
        <v>55</v>
      </c>
      <c r="C30" s="214"/>
      <c r="D30" s="215"/>
      <c r="E30" s="158">
        <f>SUM(E31:E33)</f>
        <v>73325.25</v>
      </c>
      <c r="F30" s="197"/>
    </row>
    <row r="31" spans="1:6" ht="14.1" customHeight="1">
      <c r="A31" s="34"/>
      <c r="B31" s="50"/>
      <c r="C31" s="213" t="s">
        <v>72</v>
      </c>
      <c r="D31" s="215"/>
      <c r="E31" s="159">
        <v>48325.25</v>
      </c>
      <c r="F31" s="30">
        <v>51600</v>
      </c>
    </row>
    <row r="32" spans="1:6" ht="14.1" customHeight="1">
      <c r="A32" s="34"/>
      <c r="B32" s="185"/>
      <c r="C32" s="185" t="s">
        <v>199</v>
      </c>
      <c r="D32" s="190"/>
      <c r="E32" s="159"/>
      <c r="F32" s="30">
        <v>7200</v>
      </c>
    </row>
    <row r="33" spans="1:6" ht="14.1" customHeight="1">
      <c r="A33" s="34"/>
      <c r="B33" s="50"/>
      <c r="C33" s="213" t="s">
        <v>73</v>
      </c>
      <c r="D33" s="215"/>
      <c r="E33" s="159">
        <v>25000</v>
      </c>
      <c r="F33" s="30">
        <v>50000</v>
      </c>
    </row>
    <row r="34" spans="1:6" ht="14.1" customHeight="1">
      <c r="A34" s="34"/>
      <c r="B34" s="213" t="s">
        <v>8</v>
      </c>
      <c r="C34" s="213"/>
      <c r="D34" s="216"/>
      <c r="E34" s="160">
        <v>300000</v>
      </c>
      <c r="F34" s="197"/>
    </row>
    <row r="35" spans="1:6" ht="14.1" customHeight="1">
      <c r="A35" s="34"/>
      <c r="B35" s="50"/>
      <c r="C35" s="213" t="s">
        <v>74</v>
      </c>
      <c r="D35" s="216"/>
      <c r="E35" s="161">
        <v>300000</v>
      </c>
      <c r="F35" s="30">
        <v>600000</v>
      </c>
    </row>
    <row r="36" spans="1:6" ht="14.1" customHeight="1">
      <c r="A36" s="34"/>
      <c r="B36" s="50"/>
      <c r="C36" s="213" t="s">
        <v>75</v>
      </c>
      <c r="D36" s="216"/>
      <c r="E36" s="157">
        <v>0</v>
      </c>
      <c r="F36" s="30">
        <v>0</v>
      </c>
    </row>
    <row r="37" spans="1:6" ht="14.1" customHeight="1">
      <c r="A37" s="34"/>
      <c r="B37" s="218" t="s">
        <v>39</v>
      </c>
      <c r="C37" s="217"/>
      <c r="D37" s="215"/>
      <c r="E37" s="158">
        <f>SUM(E38:E45)</f>
        <v>2172500</v>
      </c>
      <c r="F37" s="197"/>
    </row>
    <row r="38" spans="1:6" ht="14.1" customHeight="1">
      <c r="A38" s="34"/>
      <c r="B38" s="51"/>
      <c r="C38" s="218" t="s">
        <v>40</v>
      </c>
      <c r="D38" s="215"/>
      <c r="E38" s="159">
        <v>294000</v>
      </c>
      <c r="F38" s="30">
        <v>300000</v>
      </c>
    </row>
    <row r="39" spans="1:6" ht="14.1" customHeight="1">
      <c r="A39" s="34"/>
      <c r="B39" s="51"/>
      <c r="C39" s="218" t="s">
        <v>172</v>
      </c>
      <c r="D39" s="215"/>
      <c r="E39" s="159">
        <v>500000</v>
      </c>
      <c r="F39" s="30">
        <v>500000</v>
      </c>
    </row>
    <row r="40" spans="1:6" ht="14.1" customHeight="1">
      <c r="A40" s="34"/>
      <c r="B40" s="51"/>
      <c r="C40" s="134" t="s">
        <v>76</v>
      </c>
      <c r="D40" s="29"/>
      <c r="E40" s="159">
        <v>1206000</v>
      </c>
      <c r="F40" s="30">
        <v>1500000</v>
      </c>
    </row>
    <row r="41" spans="1:6" ht="14.1" customHeight="1">
      <c r="A41" s="34"/>
      <c r="B41" s="51"/>
      <c r="D41" s="134" t="s">
        <v>140</v>
      </c>
      <c r="E41" s="159">
        <v>150000</v>
      </c>
      <c r="F41" s="30">
        <v>300000</v>
      </c>
    </row>
    <row r="42" spans="1:6" ht="14.1" customHeight="1">
      <c r="A42" s="34"/>
      <c r="B42" s="53"/>
      <c r="C42" s="134" t="s">
        <v>133</v>
      </c>
      <c r="D42" s="79"/>
      <c r="E42" s="159">
        <v>2500</v>
      </c>
      <c r="F42" s="30">
        <v>10000</v>
      </c>
    </row>
    <row r="43" spans="1:6" ht="14.1" customHeight="1">
      <c r="A43" s="34"/>
      <c r="B43" s="185"/>
      <c r="C43" s="134"/>
      <c r="D43" s="79" t="s">
        <v>200</v>
      </c>
      <c r="E43" s="159"/>
      <c r="F43" s="30">
        <v>5000</v>
      </c>
    </row>
    <row r="44" spans="1:6" ht="14.1" customHeight="1">
      <c r="A44" s="34"/>
      <c r="B44" s="185"/>
      <c r="C44" s="134"/>
      <c r="D44" s="79" t="s">
        <v>201</v>
      </c>
      <c r="E44" s="159"/>
      <c r="F44" s="30">
        <v>5000</v>
      </c>
    </row>
    <row r="45" spans="1:6" ht="14.1" customHeight="1">
      <c r="A45" s="34"/>
      <c r="B45" s="53"/>
      <c r="C45" s="134" t="s">
        <v>134</v>
      </c>
      <c r="D45" s="29"/>
      <c r="E45" s="159">
        <v>20000</v>
      </c>
      <c r="F45" s="30">
        <v>50000</v>
      </c>
    </row>
    <row r="46" spans="1:6" ht="14.1" customHeight="1">
      <c r="A46" s="34"/>
      <c r="B46" s="213" t="s">
        <v>9</v>
      </c>
      <c r="C46" s="213"/>
      <c r="D46" s="216"/>
      <c r="E46" s="158">
        <f>SUM(E47:E50)</f>
        <v>1005000</v>
      </c>
      <c r="F46" s="197"/>
    </row>
    <row r="47" spans="1:6" ht="14.1" customHeight="1">
      <c r="A47" s="34"/>
      <c r="B47" s="53"/>
      <c r="C47" s="219" t="s">
        <v>77</v>
      </c>
      <c r="D47" s="220"/>
      <c r="E47" s="159">
        <v>5000</v>
      </c>
      <c r="F47" s="30">
        <v>5000</v>
      </c>
    </row>
    <row r="48" spans="1:6" ht="14.1" customHeight="1">
      <c r="A48" s="34"/>
      <c r="B48" s="53"/>
      <c r="C48" s="64" t="s">
        <v>78</v>
      </c>
      <c r="D48" s="65"/>
      <c r="E48" s="159">
        <v>0</v>
      </c>
      <c r="F48" s="30"/>
    </row>
    <row r="49" spans="1:6" ht="14.1" customHeight="1">
      <c r="A49" s="34"/>
      <c r="B49" s="53"/>
      <c r="D49" s="134" t="s">
        <v>111</v>
      </c>
      <c r="E49" s="159">
        <v>1000000</v>
      </c>
      <c r="F49" s="30">
        <v>1000000</v>
      </c>
    </row>
    <row r="50" spans="1:6" ht="14.1" customHeight="1">
      <c r="A50" s="34"/>
      <c r="B50" s="53"/>
      <c r="D50" s="196" t="s">
        <v>198</v>
      </c>
      <c r="E50" s="157">
        <v>0</v>
      </c>
      <c r="F50" s="30"/>
    </row>
    <row r="51" spans="1:6" ht="14.1" customHeight="1">
      <c r="A51" s="34"/>
      <c r="B51" s="213" t="s">
        <v>56</v>
      </c>
      <c r="C51" s="214"/>
      <c r="D51" s="215"/>
      <c r="E51" s="158">
        <f>SUM(E52:E53)</f>
        <v>479850</v>
      </c>
      <c r="F51" s="162"/>
    </row>
    <row r="52" spans="1:6" ht="14.1" customHeight="1">
      <c r="A52" s="34"/>
      <c r="B52" s="53"/>
      <c r="C52" s="240" t="s">
        <v>80</v>
      </c>
      <c r="D52" s="241"/>
      <c r="E52" s="159">
        <v>229850</v>
      </c>
      <c r="F52" s="42">
        <v>230000</v>
      </c>
    </row>
    <row r="53" spans="1:6" ht="14.1" customHeight="1">
      <c r="A53" s="34"/>
      <c r="B53" s="53"/>
      <c r="C53" s="218" t="s">
        <v>79</v>
      </c>
      <c r="D53" s="216"/>
      <c r="E53" s="159">
        <v>250000</v>
      </c>
      <c r="F53" s="42">
        <v>300000</v>
      </c>
    </row>
    <row r="54" spans="1:6" ht="14.1" customHeight="1">
      <c r="A54" s="34"/>
      <c r="B54" s="213" t="s">
        <v>57</v>
      </c>
      <c r="C54" s="214"/>
      <c r="D54" s="215"/>
      <c r="E54" s="158">
        <f>SUM(E55:E62)</f>
        <v>3708000</v>
      </c>
      <c r="F54" s="162"/>
    </row>
    <row r="55" spans="1:6" ht="14.1" customHeight="1">
      <c r="A55" s="34"/>
      <c r="B55" s="53"/>
      <c r="C55" s="213" t="s">
        <v>81</v>
      </c>
      <c r="D55" s="215"/>
      <c r="E55" s="159">
        <v>29000</v>
      </c>
      <c r="F55" s="30">
        <v>29000</v>
      </c>
    </row>
    <row r="56" spans="1:6" ht="14.1" customHeight="1">
      <c r="A56" s="34"/>
      <c r="B56" s="53"/>
      <c r="C56" s="213" t="s">
        <v>18</v>
      </c>
      <c r="D56" s="215"/>
      <c r="E56" s="159">
        <v>100000</v>
      </c>
      <c r="F56" s="30">
        <v>200000</v>
      </c>
    </row>
    <row r="57" spans="1:6" ht="14.1" customHeight="1">
      <c r="A57" s="34"/>
      <c r="B57" s="53"/>
      <c r="C57" s="213" t="s">
        <v>82</v>
      </c>
      <c r="D57" s="215"/>
      <c r="E57" s="159">
        <v>6000</v>
      </c>
      <c r="F57" s="30">
        <v>6000</v>
      </c>
    </row>
    <row r="58" spans="1:6" ht="14.1" customHeight="1">
      <c r="A58" s="34"/>
      <c r="B58" s="53"/>
      <c r="C58" s="226" t="s">
        <v>83</v>
      </c>
      <c r="D58" s="220"/>
      <c r="E58" s="159">
        <v>25000</v>
      </c>
      <c r="F58" s="30">
        <v>25000</v>
      </c>
    </row>
    <row r="59" spans="1:6" ht="14.1" customHeight="1">
      <c r="A59" s="34"/>
      <c r="B59" s="53"/>
      <c r="C59" s="213" t="s">
        <v>84</v>
      </c>
      <c r="D59" s="215"/>
      <c r="E59" s="159">
        <v>8000</v>
      </c>
      <c r="F59" s="30">
        <v>8000</v>
      </c>
    </row>
    <row r="60" spans="1:6" ht="14.1" customHeight="1">
      <c r="A60" s="34"/>
      <c r="B60" s="53"/>
      <c r="C60" s="213" t="s">
        <v>19</v>
      </c>
      <c r="D60" s="215"/>
      <c r="E60" s="159">
        <v>270000</v>
      </c>
      <c r="F60" s="30">
        <v>100000</v>
      </c>
    </row>
    <row r="61" spans="1:6" ht="14.1" customHeight="1">
      <c r="A61" s="34"/>
      <c r="B61" s="53"/>
      <c r="D61" s="56" t="s">
        <v>170</v>
      </c>
      <c r="E61" s="159">
        <v>100000</v>
      </c>
      <c r="F61" s="30">
        <v>100000</v>
      </c>
    </row>
    <row r="62" spans="1:6" ht="14.1" customHeight="1">
      <c r="A62" s="34"/>
      <c r="B62" s="53"/>
      <c r="C62" s="213" t="s">
        <v>57</v>
      </c>
      <c r="D62" s="215"/>
      <c r="E62" s="162">
        <f>SUM(E63:E71)</f>
        <v>3170000</v>
      </c>
      <c r="F62" s="162"/>
    </row>
    <row r="63" spans="1:6" ht="14.1" customHeight="1">
      <c r="A63" s="34"/>
      <c r="B63" s="53"/>
      <c r="D63" s="134" t="s">
        <v>20</v>
      </c>
      <c r="E63" s="159">
        <v>1000000</v>
      </c>
      <c r="F63" s="30">
        <v>1500000</v>
      </c>
    </row>
    <row r="64" spans="1:6" ht="14.1" customHeight="1">
      <c r="A64" s="34"/>
      <c r="B64" s="122"/>
      <c r="D64" s="133" t="s">
        <v>141</v>
      </c>
      <c r="E64" s="159">
        <v>100000</v>
      </c>
      <c r="F64" s="30">
        <v>150000</v>
      </c>
    </row>
    <row r="65" spans="1:6" ht="14.1" customHeight="1">
      <c r="A65" s="34"/>
      <c r="B65" s="53"/>
      <c r="D65" s="134" t="s">
        <v>142</v>
      </c>
      <c r="E65" s="159">
        <v>0</v>
      </c>
      <c r="F65" s="30"/>
    </row>
    <row r="66" spans="1:6" ht="14.1" customHeight="1">
      <c r="A66" s="34"/>
      <c r="B66" s="53"/>
      <c r="D66" s="134" t="s">
        <v>143</v>
      </c>
      <c r="E66" s="159">
        <v>100000</v>
      </c>
      <c r="F66" s="30">
        <v>140000</v>
      </c>
    </row>
    <row r="67" spans="1:6" ht="14.1" customHeight="1">
      <c r="A67" s="34"/>
      <c r="B67" s="53"/>
      <c r="D67" s="134" t="s">
        <v>144</v>
      </c>
      <c r="E67" s="159">
        <v>500000</v>
      </c>
      <c r="F67" s="30">
        <v>700000</v>
      </c>
    </row>
    <row r="68" spans="1:6" ht="14.1" customHeight="1">
      <c r="A68" s="34"/>
      <c r="B68" s="53"/>
      <c r="D68" s="134" t="s">
        <v>145</v>
      </c>
      <c r="E68" s="159">
        <v>70000</v>
      </c>
      <c r="F68" s="30">
        <v>70000</v>
      </c>
    </row>
    <row r="69" spans="1:6" ht="14.1" customHeight="1">
      <c r="A69" s="34"/>
      <c r="B69" s="53"/>
      <c r="D69" s="134" t="s">
        <v>146</v>
      </c>
      <c r="E69" s="159">
        <v>400000</v>
      </c>
      <c r="F69" s="30">
        <v>640000</v>
      </c>
    </row>
    <row r="70" spans="1:6" ht="14.1" customHeight="1">
      <c r="A70" s="34"/>
      <c r="B70" s="205"/>
      <c r="D70" s="134" t="s">
        <v>221</v>
      </c>
      <c r="E70" s="159"/>
      <c r="F70" s="30">
        <v>200000</v>
      </c>
    </row>
    <row r="71" spans="1:6" ht="14.1" customHeight="1">
      <c r="A71" s="34"/>
      <c r="B71" s="122"/>
      <c r="D71" s="140" t="s">
        <v>165</v>
      </c>
      <c r="E71" s="159">
        <v>1000000</v>
      </c>
      <c r="F71" s="30">
        <v>2000000</v>
      </c>
    </row>
    <row r="72" spans="1:6" ht="14.1" customHeight="1">
      <c r="A72" s="34"/>
      <c r="B72" s="227" t="s">
        <v>61</v>
      </c>
      <c r="C72" s="227"/>
      <c r="D72" s="228"/>
      <c r="E72" s="163">
        <f>SUM(E62,E54,E51,E46,E37,E34,E30,E28,E21,E15,)</f>
        <v>12783675.25</v>
      </c>
      <c r="F72" s="33">
        <f>SUM(F8:F71)</f>
        <v>13771800</v>
      </c>
    </row>
    <row r="73" spans="1:6" ht="14.1" customHeight="1">
      <c r="A73" s="229" t="s">
        <v>11</v>
      </c>
      <c r="B73" s="227"/>
      <c r="C73" s="227"/>
      <c r="D73" s="228"/>
      <c r="E73" s="164"/>
      <c r="F73" s="30"/>
    </row>
    <row r="74" spans="1:6" ht="14.1" customHeight="1">
      <c r="A74" s="34"/>
      <c r="B74" s="214" t="s">
        <v>60</v>
      </c>
      <c r="C74" s="214"/>
      <c r="D74" s="215"/>
      <c r="E74" s="159"/>
      <c r="F74" s="30"/>
    </row>
    <row r="75" spans="1:6" ht="14.1" customHeight="1">
      <c r="A75" s="34"/>
      <c r="B75" s="111"/>
      <c r="C75" s="109" t="s">
        <v>115</v>
      </c>
      <c r="D75" s="110"/>
      <c r="E75" s="162">
        <f>SUM(E77:E79)</f>
        <v>39000</v>
      </c>
      <c r="F75" s="30"/>
    </row>
    <row r="76" spans="1:6" ht="14.1" customHeight="1">
      <c r="A76" s="34"/>
      <c r="B76" s="186"/>
      <c r="C76" s="185"/>
      <c r="D76" s="185" t="s">
        <v>127</v>
      </c>
      <c r="E76" s="162"/>
      <c r="F76" s="30">
        <v>17000</v>
      </c>
    </row>
    <row r="77" spans="1:6" ht="14.1" customHeight="1">
      <c r="A77" s="34"/>
      <c r="B77" s="98"/>
      <c r="C77" s="100"/>
      <c r="D77" s="84" t="s">
        <v>27</v>
      </c>
      <c r="E77" s="159">
        <v>9000</v>
      </c>
      <c r="F77" s="30">
        <v>0</v>
      </c>
    </row>
    <row r="78" spans="1:6" ht="14.1" customHeight="1">
      <c r="A78" s="34"/>
      <c r="B78" s="98"/>
      <c r="C78" s="100"/>
      <c r="D78" s="101" t="s">
        <v>108</v>
      </c>
      <c r="E78" s="159">
        <v>15000</v>
      </c>
      <c r="F78" s="30">
        <v>0</v>
      </c>
    </row>
    <row r="79" spans="1:6" ht="14.1" customHeight="1">
      <c r="A79" s="34"/>
      <c r="B79" s="98"/>
      <c r="C79" s="100"/>
      <c r="D79" s="101" t="s">
        <v>109</v>
      </c>
      <c r="E79" s="159">
        <v>15000</v>
      </c>
      <c r="F79" s="30">
        <v>0</v>
      </c>
    </row>
    <row r="80" spans="1:6" ht="14.1" customHeight="1">
      <c r="A80" s="34"/>
      <c r="B80" s="52"/>
      <c r="C80" s="226" t="s">
        <v>85</v>
      </c>
      <c r="D80" s="220"/>
      <c r="E80" s="162">
        <f>SUM(E81:E83)</f>
        <v>150000</v>
      </c>
      <c r="F80" s="30">
        <v>0</v>
      </c>
    </row>
    <row r="81" spans="1:6" ht="14.1" customHeight="1">
      <c r="A81" s="34"/>
      <c r="B81" s="52"/>
      <c r="C81" s="53"/>
      <c r="D81" s="28" t="s">
        <v>21</v>
      </c>
      <c r="E81" s="159">
        <v>45000</v>
      </c>
      <c r="F81" s="30">
        <v>0</v>
      </c>
    </row>
    <row r="82" spans="1:6" ht="14.1" customHeight="1">
      <c r="A82" s="34"/>
      <c r="B82" s="98"/>
      <c r="C82" s="100"/>
      <c r="D82" s="84" t="s">
        <v>41</v>
      </c>
      <c r="E82" s="159">
        <v>90000</v>
      </c>
      <c r="F82" s="30">
        <v>0</v>
      </c>
    </row>
    <row r="83" spans="1:6" ht="14.1" customHeight="1">
      <c r="A83" s="34"/>
      <c r="B83" s="52"/>
      <c r="C83" s="53"/>
      <c r="D83" s="31" t="s">
        <v>22</v>
      </c>
      <c r="E83" s="159">
        <v>15000</v>
      </c>
      <c r="F83" s="30">
        <v>13000</v>
      </c>
    </row>
    <row r="84" spans="1:6" ht="14.1" customHeight="1">
      <c r="A84" s="34"/>
      <c r="B84" s="186"/>
      <c r="C84" s="185"/>
      <c r="D84" s="31" t="s">
        <v>211</v>
      </c>
      <c r="E84" s="159"/>
      <c r="F84" s="30">
        <v>10000</v>
      </c>
    </row>
    <row r="85" spans="1:6" ht="14.1" customHeight="1">
      <c r="A85" s="34"/>
      <c r="B85" s="52"/>
      <c r="C85" s="213" t="s">
        <v>210</v>
      </c>
      <c r="D85" s="216"/>
      <c r="E85" s="159">
        <v>0</v>
      </c>
      <c r="F85" s="30"/>
    </row>
    <row r="86" spans="1:6" ht="14.1" customHeight="1">
      <c r="A86" s="34"/>
      <c r="B86" s="52"/>
      <c r="C86" s="213" t="s">
        <v>86</v>
      </c>
      <c r="D86" s="215"/>
      <c r="E86" s="162">
        <f>SUM(E88:E88)</f>
        <v>20000</v>
      </c>
      <c r="F86" s="30">
        <v>0</v>
      </c>
    </row>
    <row r="87" spans="1:6" ht="14.1" customHeight="1">
      <c r="A87" s="34"/>
      <c r="B87" s="186"/>
      <c r="C87" s="185"/>
      <c r="D87" s="189" t="s">
        <v>208</v>
      </c>
      <c r="E87" s="162"/>
      <c r="F87" s="30">
        <v>6500</v>
      </c>
    </row>
    <row r="88" spans="1:6" ht="14.1" customHeight="1">
      <c r="A88" s="34"/>
      <c r="B88" s="98"/>
      <c r="C88" s="100"/>
      <c r="D88" s="101" t="s">
        <v>107</v>
      </c>
      <c r="E88" s="159">
        <v>20000</v>
      </c>
      <c r="F88" s="30">
        <v>0</v>
      </c>
    </row>
    <row r="89" spans="1:6" ht="14.1" customHeight="1">
      <c r="A89" s="34"/>
      <c r="B89" s="186"/>
      <c r="C89" s="185"/>
      <c r="D89" s="189" t="s">
        <v>209</v>
      </c>
      <c r="E89" s="159"/>
      <c r="F89" s="30">
        <v>15500</v>
      </c>
    </row>
    <row r="90" spans="1:6" ht="14.1" customHeight="1">
      <c r="A90" s="34"/>
      <c r="B90" s="227" t="s">
        <v>62</v>
      </c>
      <c r="C90" s="227"/>
      <c r="D90" s="228"/>
      <c r="E90" s="164">
        <f>SUM(E75,E80,E86)</f>
        <v>209000</v>
      </c>
      <c r="F90" s="33">
        <f>SUM(F75:F89)</f>
        <v>62000</v>
      </c>
    </row>
    <row r="91" spans="1:6" ht="14.1" customHeight="1" thickBot="1">
      <c r="A91" s="223" t="s">
        <v>12</v>
      </c>
      <c r="B91" s="224"/>
      <c r="C91" s="224"/>
      <c r="D91" s="225"/>
      <c r="E91" s="165">
        <v>10093175.25</v>
      </c>
      <c r="F91" s="165">
        <f>SUM(F72,F93)</f>
        <v>13771800</v>
      </c>
    </row>
    <row r="92" spans="1:6" ht="14.1" customHeight="1" thickTop="1">
      <c r="A92" s="43"/>
      <c r="B92" s="44"/>
      <c r="C92" s="44"/>
      <c r="D92" s="44"/>
      <c r="E92" s="45"/>
      <c r="F92" s="45"/>
    </row>
    <row r="93" spans="1:6" ht="11.85" customHeight="1"/>
    <row r="94" spans="1:6" ht="11.85" customHeight="1"/>
    <row r="95" spans="1:6" ht="11.85" customHeight="1"/>
    <row r="96" spans="1:6" ht="11.85" customHeight="1">
      <c r="A96" s="230"/>
      <c r="B96" s="230"/>
      <c r="C96" s="230"/>
      <c r="D96" s="230"/>
      <c r="E96" s="201"/>
      <c r="F96" s="149"/>
    </row>
    <row r="97" spans="1:6" ht="11.85" customHeight="1">
      <c r="A97" s="221"/>
      <c r="B97" s="222"/>
      <c r="C97" s="222"/>
      <c r="D97" s="222"/>
      <c r="E97" s="202"/>
      <c r="F97" s="148"/>
    </row>
  </sheetData>
  <mergeCells count="52">
    <mergeCell ref="A1:F1"/>
    <mergeCell ref="A2:F2"/>
    <mergeCell ref="A4:D4"/>
    <mergeCell ref="A5:D6"/>
    <mergeCell ref="C80:D80"/>
    <mergeCell ref="C33:D33"/>
    <mergeCell ref="C53:D53"/>
    <mergeCell ref="C59:D59"/>
    <mergeCell ref="B54:D54"/>
    <mergeCell ref="C52:D52"/>
    <mergeCell ref="C56:D56"/>
    <mergeCell ref="B28:D28"/>
    <mergeCell ref="B30:D30"/>
    <mergeCell ref="C39:D39"/>
    <mergeCell ref="B34:D34"/>
    <mergeCell ref="B37:D37"/>
    <mergeCell ref="B46:D46"/>
    <mergeCell ref="A97:D97"/>
    <mergeCell ref="C55:D55"/>
    <mergeCell ref="A91:D91"/>
    <mergeCell ref="C62:D62"/>
    <mergeCell ref="C60:D60"/>
    <mergeCell ref="C86:D86"/>
    <mergeCell ref="C58:D58"/>
    <mergeCell ref="C57:D57"/>
    <mergeCell ref="B72:D72"/>
    <mergeCell ref="A73:D73"/>
    <mergeCell ref="B74:D74"/>
    <mergeCell ref="B90:D90"/>
    <mergeCell ref="A96:D96"/>
    <mergeCell ref="C85:D85"/>
    <mergeCell ref="C36:D36"/>
    <mergeCell ref="C38:D38"/>
    <mergeCell ref="B51:D51"/>
    <mergeCell ref="C47:D47"/>
    <mergeCell ref="C12:D12"/>
    <mergeCell ref="C13:D13"/>
    <mergeCell ref="B21:D21"/>
    <mergeCell ref="C18:D18"/>
    <mergeCell ref="C19:D19"/>
    <mergeCell ref="C31:D31"/>
    <mergeCell ref="C20:D20"/>
    <mergeCell ref="C22:D22"/>
    <mergeCell ref="C29:D29"/>
    <mergeCell ref="C16:D16"/>
    <mergeCell ref="C17:D17"/>
    <mergeCell ref="B15:D15"/>
    <mergeCell ref="B8:D8"/>
    <mergeCell ref="C35:D35"/>
    <mergeCell ref="C9:D9"/>
    <mergeCell ref="C10:D10"/>
    <mergeCell ref="C11:D11"/>
  </mergeCells>
  <pageMargins left="0.23" right="0.3" top="0.3" bottom="0.03" header="0" footer="0"/>
  <pageSetup paperSize="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8"/>
  <dimension ref="A1:F39"/>
  <sheetViews>
    <sheetView topLeftCell="A21" zoomScale="145" zoomScaleNormal="145" workbookViewId="0">
      <selection activeCell="F35" sqref="F35"/>
    </sheetView>
  </sheetViews>
  <sheetFormatPr defaultRowHeight="14.1" customHeight="1"/>
  <cols>
    <col min="1" max="1" width="4.28515625" style="35" customWidth="1"/>
    <col min="2" max="2" width="3.7109375" style="35" customWidth="1"/>
    <col min="3" max="3" width="3.42578125" style="35" customWidth="1"/>
    <col min="4" max="4" width="38.7109375" style="35" customWidth="1"/>
    <col min="5" max="5" width="16.28515625" style="35" customWidth="1"/>
    <col min="6" max="6" width="16" style="35" customWidth="1"/>
    <col min="7" max="16384" width="9.140625" style="35"/>
  </cols>
  <sheetData>
    <row r="1" spans="1:6" ht="14.1" customHeight="1">
      <c r="F1" s="119" t="s">
        <v>129</v>
      </c>
    </row>
    <row r="2" spans="1:6" ht="14.1" customHeight="1">
      <c r="A2" s="35" t="s">
        <v>0</v>
      </c>
      <c r="F2" s="121" t="s">
        <v>15</v>
      </c>
    </row>
    <row r="3" spans="1:6" ht="14.1" customHeight="1">
      <c r="A3" s="230" t="s">
        <v>1</v>
      </c>
      <c r="B3" s="230"/>
      <c r="C3" s="230"/>
      <c r="D3" s="230"/>
      <c r="E3" s="230"/>
      <c r="F3" s="230"/>
    </row>
    <row r="4" spans="1:6" ht="14.1" customHeight="1">
      <c r="A4" s="222" t="s">
        <v>43</v>
      </c>
      <c r="B4" s="222"/>
      <c r="C4" s="222"/>
      <c r="D4" s="222"/>
      <c r="E4" s="222"/>
      <c r="F4" s="222"/>
    </row>
    <row r="6" spans="1:6" ht="14.1" customHeight="1" thickBot="1">
      <c r="A6" s="35" t="s">
        <v>52</v>
      </c>
    </row>
    <row r="7" spans="1:6" s="27" customFormat="1" ht="14.1" customHeight="1">
      <c r="A7" s="24"/>
      <c r="B7" s="25"/>
      <c r="C7" s="25"/>
      <c r="D7" s="25"/>
      <c r="E7" s="155"/>
      <c r="F7" s="155" t="s">
        <v>13</v>
      </c>
    </row>
    <row r="8" spans="1:6" s="27" customFormat="1" ht="14.1" customHeight="1">
      <c r="A8" s="152"/>
      <c r="B8" s="153"/>
      <c r="C8" s="153"/>
      <c r="D8" s="153"/>
      <c r="E8" s="154" t="s">
        <v>173</v>
      </c>
      <c r="F8" s="154" t="s">
        <v>14</v>
      </c>
    </row>
    <row r="9" spans="1:6" s="27" customFormat="1" ht="14.1" customHeight="1">
      <c r="A9" s="252" t="s">
        <v>2</v>
      </c>
      <c r="B9" s="253"/>
      <c r="C9" s="253"/>
      <c r="D9" s="254"/>
      <c r="E9" s="156">
        <v>2017</v>
      </c>
      <c r="F9" s="156">
        <v>2018</v>
      </c>
    </row>
    <row r="10" spans="1:6" s="27" customFormat="1" ht="14.1" customHeight="1" thickBot="1">
      <c r="A10" s="247">
        <v>1</v>
      </c>
      <c r="B10" s="248"/>
      <c r="C10" s="248"/>
      <c r="D10" s="249"/>
      <c r="E10" s="26">
        <v>3</v>
      </c>
      <c r="F10" s="26">
        <v>4</v>
      </c>
    </row>
    <row r="11" spans="1:6" ht="14.1" customHeight="1">
      <c r="A11" s="10" t="s">
        <v>3</v>
      </c>
      <c r="B11" s="12"/>
      <c r="C11" s="19"/>
      <c r="D11" s="38"/>
      <c r="E11" s="13"/>
      <c r="F11" s="15"/>
    </row>
    <row r="12" spans="1:6" ht="14.1" customHeight="1">
      <c r="A12" s="10"/>
      <c r="B12" s="213" t="s">
        <v>4</v>
      </c>
      <c r="C12" s="214"/>
      <c r="D12" s="215"/>
      <c r="E12" s="13"/>
      <c r="F12" s="13"/>
    </row>
    <row r="13" spans="1:6" ht="14.1" customHeight="1">
      <c r="A13" s="10"/>
      <c r="B13" s="77"/>
      <c r="C13" s="213" t="s">
        <v>4</v>
      </c>
      <c r="D13" s="215"/>
      <c r="E13" s="13">
        <v>70000</v>
      </c>
      <c r="F13" s="13">
        <v>75000</v>
      </c>
    </row>
    <row r="14" spans="1:6" ht="14.1" customHeight="1">
      <c r="A14" s="10"/>
      <c r="B14" s="213" t="s">
        <v>5</v>
      </c>
      <c r="C14" s="214"/>
      <c r="D14" s="215"/>
      <c r="E14" s="13"/>
      <c r="F14" s="13"/>
    </row>
    <row r="15" spans="1:6" ht="14.1" customHeight="1">
      <c r="A15" s="10"/>
      <c r="B15" s="77"/>
      <c r="C15" s="213" t="s">
        <v>34</v>
      </c>
      <c r="D15" s="215"/>
      <c r="E15" s="13">
        <v>70000</v>
      </c>
      <c r="F15" s="13">
        <v>85000</v>
      </c>
    </row>
    <row r="16" spans="1:6" ht="14.1" customHeight="1">
      <c r="A16" s="10"/>
      <c r="B16" s="213" t="s">
        <v>6</v>
      </c>
      <c r="C16" s="214"/>
      <c r="D16" s="215"/>
      <c r="E16" s="13"/>
      <c r="F16" s="13"/>
    </row>
    <row r="17" spans="1:6" ht="14.1" customHeight="1">
      <c r="A17" s="10"/>
      <c r="B17" s="77"/>
      <c r="C17" s="213" t="s">
        <v>17</v>
      </c>
      <c r="D17" s="215"/>
      <c r="E17" s="13">
        <v>30000</v>
      </c>
      <c r="F17" s="13">
        <v>35000</v>
      </c>
    </row>
    <row r="18" spans="1:6" ht="14.1" customHeight="1">
      <c r="A18" s="10"/>
      <c r="B18" s="213" t="s">
        <v>55</v>
      </c>
      <c r="C18" s="214"/>
      <c r="D18" s="215"/>
      <c r="E18" s="13"/>
      <c r="F18" s="18">
        <f>SUM(F19:F20)</f>
        <v>55000</v>
      </c>
    </row>
    <row r="19" spans="1:6" ht="14.1" customHeight="1">
      <c r="A19" s="10"/>
      <c r="B19" s="77"/>
      <c r="C19" s="213" t="s">
        <v>72</v>
      </c>
      <c r="D19" s="215"/>
      <c r="E19" s="21">
        <v>30000</v>
      </c>
      <c r="F19" s="21">
        <v>30000</v>
      </c>
    </row>
    <row r="20" spans="1:6" s="1" customFormat="1" ht="14.1" customHeight="1">
      <c r="A20" s="10"/>
      <c r="B20" s="32" t="s">
        <v>37</v>
      </c>
      <c r="C20" s="28" t="s">
        <v>174</v>
      </c>
      <c r="D20" s="29"/>
      <c r="F20" s="21">
        <v>25000</v>
      </c>
    </row>
    <row r="21" spans="1:6" s="1" customFormat="1" ht="14.1" customHeight="1">
      <c r="A21" s="10"/>
      <c r="B21" s="28" t="s">
        <v>113</v>
      </c>
      <c r="C21" s="28"/>
      <c r="D21" s="29"/>
      <c r="E21" s="18">
        <f>SUM(E22:E24)</f>
        <v>700000</v>
      </c>
      <c r="F21" s="18">
        <f>SUM(F22:F24)</f>
        <v>950000</v>
      </c>
    </row>
    <row r="22" spans="1:6" ht="14.1" customHeight="1">
      <c r="A22" s="10"/>
      <c r="B22" s="77"/>
      <c r="C22" s="219" t="s">
        <v>101</v>
      </c>
      <c r="D22" s="220"/>
      <c r="E22" s="21">
        <v>150000</v>
      </c>
      <c r="F22" s="21">
        <v>250000</v>
      </c>
    </row>
    <row r="23" spans="1:6" ht="14.1" customHeight="1">
      <c r="A23" s="10"/>
      <c r="B23" s="77"/>
      <c r="C23" s="255" t="s">
        <v>99</v>
      </c>
      <c r="D23" s="256"/>
      <c r="E23" s="21">
        <v>300000</v>
      </c>
      <c r="F23" s="21">
        <v>450000</v>
      </c>
    </row>
    <row r="24" spans="1:6" ht="14.1" customHeight="1">
      <c r="A24" s="10"/>
      <c r="B24" s="105"/>
      <c r="C24" s="171" t="s">
        <v>175</v>
      </c>
      <c r="D24" s="104"/>
      <c r="E24" s="21">
        <v>250000</v>
      </c>
      <c r="F24" s="21">
        <v>250000</v>
      </c>
    </row>
    <row r="25" spans="1:6" ht="14.1" customHeight="1">
      <c r="A25" s="34"/>
      <c r="B25" s="227" t="s">
        <v>61</v>
      </c>
      <c r="C25" s="227"/>
      <c r="D25" s="228"/>
      <c r="E25" s="16">
        <f>SUM(E13,E15,E17,E19,E21)</f>
        <v>900000</v>
      </c>
      <c r="F25" s="16">
        <f>SUM(F13,F15,F17,F18,F21)</f>
        <v>1200000</v>
      </c>
    </row>
    <row r="26" spans="1:6" ht="14.1" customHeight="1">
      <c r="A26" s="229" t="s">
        <v>11</v>
      </c>
      <c r="B26" s="227"/>
      <c r="C26" s="227"/>
      <c r="D26" s="228"/>
      <c r="E26" s="16"/>
      <c r="F26" s="16"/>
    </row>
    <row r="27" spans="1:6" ht="14.1" customHeight="1">
      <c r="A27" s="34"/>
      <c r="B27" s="214" t="s">
        <v>60</v>
      </c>
      <c r="C27" s="214"/>
      <c r="D27" s="215"/>
      <c r="E27" s="42"/>
      <c r="F27" s="42"/>
    </row>
    <row r="28" spans="1:6" ht="14.1" customHeight="1">
      <c r="A28" s="34"/>
      <c r="B28" s="75"/>
      <c r="C28" s="213" t="s">
        <v>100</v>
      </c>
      <c r="D28" s="215"/>
      <c r="E28" s="42">
        <v>0</v>
      </c>
      <c r="F28" s="42">
        <v>0</v>
      </c>
    </row>
    <row r="29" spans="1:6" ht="14.1" customHeight="1">
      <c r="A29" s="34"/>
      <c r="B29" s="75"/>
      <c r="C29" s="226" t="s">
        <v>85</v>
      </c>
      <c r="D29" s="220"/>
      <c r="E29" s="42">
        <v>0</v>
      </c>
      <c r="F29" s="42">
        <v>0</v>
      </c>
    </row>
    <row r="30" spans="1:6" ht="14.1" customHeight="1">
      <c r="A30" s="34"/>
      <c r="B30" s="172"/>
      <c r="C30" s="173"/>
      <c r="D30" s="173" t="s">
        <v>177</v>
      </c>
      <c r="E30" s="42"/>
      <c r="F30" s="42">
        <v>35000</v>
      </c>
    </row>
    <row r="31" spans="1:6" ht="14.1" customHeight="1">
      <c r="A31" s="34"/>
      <c r="B31" s="103"/>
      <c r="D31" s="84" t="s">
        <v>167</v>
      </c>
      <c r="E31" s="42">
        <v>10000</v>
      </c>
      <c r="F31" s="42">
        <v>0</v>
      </c>
    </row>
    <row r="32" spans="1:6" ht="14.1" customHeight="1">
      <c r="A32" s="34"/>
      <c r="B32" s="103"/>
      <c r="C32" t="s">
        <v>124</v>
      </c>
      <c r="D32" s="84"/>
      <c r="E32" s="42">
        <v>0</v>
      </c>
      <c r="F32" s="42">
        <v>0</v>
      </c>
    </row>
    <row r="33" spans="1:6" ht="14.1" customHeight="1">
      <c r="A33" s="34"/>
      <c r="B33" s="103"/>
      <c r="C33"/>
      <c r="D33" s="84" t="s">
        <v>166</v>
      </c>
      <c r="E33" s="42">
        <v>15000</v>
      </c>
      <c r="F33" s="42">
        <v>0</v>
      </c>
    </row>
    <row r="34" spans="1:6" ht="14.1" customHeight="1">
      <c r="A34" s="34"/>
      <c r="B34" s="103"/>
      <c r="D34" s="84" t="s">
        <v>125</v>
      </c>
      <c r="E34" s="42">
        <v>35000</v>
      </c>
      <c r="F34" s="42">
        <v>0</v>
      </c>
    </row>
    <row r="35" spans="1:6" ht="14.1" customHeight="1">
      <c r="A35" s="34"/>
      <c r="B35" s="170"/>
      <c r="D35" s="84" t="s">
        <v>176</v>
      </c>
      <c r="E35" s="42">
        <v>0</v>
      </c>
      <c r="F35" s="42">
        <v>75000</v>
      </c>
    </row>
    <row r="36" spans="1:6" ht="14.1" customHeight="1">
      <c r="A36" s="34"/>
      <c r="B36" s="227" t="s">
        <v>62</v>
      </c>
      <c r="C36" s="227"/>
      <c r="D36" s="228"/>
      <c r="E36" s="33">
        <f>SUM(E31:E34)</f>
        <v>60000</v>
      </c>
      <c r="F36" s="33">
        <f>SUM(F28:F35)</f>
        <v>110000</v>
      </c>
    </row>
    <row r="37" spans="1:6" ht="14.1" customHeight="1">
      <c r="A37" s="34"/>
      <c r="B37" s="57"/>
      <c r="C37" s="57"/>
      <c r="D37" s="58"/>
      <c r="E37" s="33"/>
      <c r="F37" s="33"/>
    </row>
    <row r="38" spans="1:6" ht="14.1" customHeight="1" thickBot="1">
      <c r="A38" s="223" t="s">
        <v>12</v>
      </c>
      <c r="B38" s="224"/>
      <c r="C38" s="224"/>
      <c r="D38" s="225"/>
      <c r="E38" s="96">
        <f>SUM(E25,E36)</f>
        <v>960000</v>
      </c>
      <c r="F38" s="96">
        <f>SUM(F25,F36)</f>
        <v>1310000</v>
      </c>
    </row>
    <row r="39" spans="1:6" ht="14.1" customHeight="1" thickTop="1">
      <c r="A39" s="57"/>
      <c r="B39" s="57"/>
      <c r="C39" s="57"/>
      <c r="D39" s="57"/>
      <c r="E39" s="45"/>
      <c r="F39" s="45"/>
    </row>
  </sheetData>
  <mergeCells count="21">
    <mergeCell ref="A10:D10"/>
    <mergeCell ref="A3:F3"/>
    <mergeCell ref="A4:F4"/>
    <mergeCell ref="A9:D9"/>
    <mergeCell ref="B25:D25"/>
    <mergeCell ref="B12:D12"/>
    <mergeCell ref="C13:D13"/>
    <mergeCell ref="C15:D15"/>
    <mergeCell ref="C17:D17"/>
    <mergeCell ref="C19:D19"/>
    <mergeCell ref="C22:D22"/>
    <mergeCell ref="A38:D38"/>
    <mergeCell ref="B36:D36"/>
    <mergeCell ref="B14:D14"/>
    <mergeCell ref="B16:D16"/>
    <mergeCell ref="B18:D18"/>
    <mergeCell ref="C29:D29"/>
    <mergeCell ref="C28:D28"/>
    <mergeCell ref="A26:D26"/>
    <mergeCell ref="B27:D27"/>
    <mergeCell ref="C23:D23"/>
  </mergeCells>
  <pageMargins left="0.5" right="0.3" top="1" bottom="0.25" header="0" footer="0"/>
  <pageSetup paperSize="5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9"/>
  <dimension ref="A1:F28"/>
  <sheetViews>
    <sheetView topLeftCell="A6" zoomScale="145" zoomScaleNormal="145" workbookViewId="0">
      <selection activeCell="E19" sqref="E19"/>
    </sheetView>
  </sheetViews>
  <sheetFormatPr defaultRowHeight="14.1" customHeight="1"/>
  <cols>
    <col min="1" max="1" width="3.85546875" style="35" customWidth="1"/>
    <col min="2" max="2" width="2.5703125" style="35" customWidth="1"/>
    <col min="3" max="3" width="2.42578125" style="35" customWidth="1"/>
    <col min="4" max="4" width="42.5703125" style="35" customWidth="1"/>
    <col min="5" max="6" width="15.5703125" style="35" customWidth="1"/>
    <col min="7" max="16384" width="9.140625" style="35"/>
  </cols>
  <sheetData>
    <row r="1" spans="1:6" ht="12.75" customHeight="1">
      <c r="A1" s="35" t="s">
        <v>0</v>
      </c>
      <c r="F1" s="23" t="s">
        <v>15</v>
      </c>
    </row>
    <row r="2" spans="1:6" ht="12.75" customHeight="1">
      <c r="A2" s="230" t="s">
        <v>1</v>
      </c>
      <c r="B2" s="230"/>
      <c r="C2" s="230"/>
      <c r="D2" s="230"/>
      <c r="E2" s="230"/>
      <c r="F2" s="230"/>
    </row>
    <row r="3" spans="1:6" ht="12.75" customHeight="1">
      <c r="A3" s="222" t="s">
        <v>29</v>
      </c>
      <c r="B3" s="222"/>
      <c r="C3" s="222"/>
      <c r="D3" s="222"/>
      <c r="E3" s="222"/>
      <c r="F3" s="222"/>
    </row>
    <row r="4" spans="1:6" ht="12.75" customHeight="1" thickBot="1">
      <c r="A4" t="s">
        <v>171</v>
      </c>
    </row>
    <row r="5" spans="1:6" s="27" customFormat="1" ht="14.1" customHeight="1">
      <c r="A5" s="24"/>
      <c r="B5" s="25"/>
      <c r="C5" s="25"/>
      <c r="D5" s="25"/>
      <c r="E5" s="155"/>
      <c r="F5" s="155" t="s">
        <v>13</v>
      </c>
    </row>
    <row r="6" spans="1:6" s="27" customFormat="1" ht="14.1" customHeight="1">
      <c r="A6" s="152"/>
      <c r="B6" s="153"/>
      <c r="C6" s="153"/>
      <c r="D6" s="153"/>
      <c r="E6" s="154" t="s">
        <v>173</v>
      </c>
      <c r="F6" s="154" t="s">
        <v>14</v>
      </c>
    </row>
    <row r="7" spans="1:6" s="27" customFormat="1" ht="14.1" customHeight="1">
      <c r="A7" s="252" t="s">
        <v>2</v>
      </c>
      <c r="B7" s="253"/>
      <c r="C7" s="253"/>
      <c r="D7" s="254"/>
      <c r="E7" s="156">
        <v>2017</v>
      </c>
      <c r="F7" s="156">
        <v>2018</v>
      </c>
    </row>
    <row r="8" spans="1:6" s="27" customFormat="1" ht="14.1" customHeight="1" thickBot="1">
      <c r="A8" s="247">
        <v>1</v>
      </c>
      <c r="B8" s="248"/>
      <c r="C8" s="248"/>
      <c r="D8" s="249"/>
      <c r="E8" s="26">
        <v>3</v>
      </c>
      <c r="F8" s="26">
        <v>4</v>
      </c>
    </row>
    <row r="9" spans="1:6" ht="12.75" customHeight="1">
      <c r="A9" s="10" t="s">
        <v>3</v>
      </c>
      <c r="B9" s="12"/>
      <c r="C9" s="19"/>
      <c r="D9" s="38"/>
      <c r="E9" s="13"/>
      <c r="F9" s="13"/>
    </row>
    <row r="10" spans="1:6" ht="12.75" customHeight="1">
      <c r="A10" s="10"/>
      <c r="B10" s="213" t="s">
        <v>6</v>
      </c>
      <c r="C10" s="214"/>
      <c r="D10" s="215"/>
      <c r="E10" s="13"/>
      <c r="F10" s="13"/>
    </row>
    <row r="11" spans="1:6" ht="12.75" customHeight="1">
      <c r="A11" s="10"/>
      <c r="B11" s="81"/>
      <c r="C11" s="218" t="s">
        <v>93</v>
      </c>
      <c r="D11" s="215"/>
      <c r="E11" s="13">
        <v>120000</v>
      </c>
      <c r="F11" s="13">
        <v>120000</v>
      </c>
    </row>
    <row r="12" spans="1:6" ht="12.75" customHeight="1">
      <c r="A12" s="10"/>
      <c r="B12" s="213" t="s">
        <v>9</v>
      </c>
      <c r="C12" s="213"/>
      <c r="D12" s="216"/>
      <c r="E12" s="13"/>
      <c r="F12" s="13"/>
    </row>
    <row r="13" spans="1:6" ht="12.75" customHeight="1">
      <c r="A13" s="10"/>
      <c r="B13" s="81"/>
      <c r="C13" s="82" t="s">
        <v>78</v>
      </c>
      <c r="D13" s="83"/>
      <c r="E13" s="13">
        <v>100000</v>
      </c>
      <c r="F13" s="13">
        <v>100000</v>
      </c>
    </row>
    <row r="14" spans="1:6" ht="12.75" customHeight="1">
      <c r="A14" s="34"/>
      <c r="B14" s="227" t="s">
        <v>61</v>
      </c>
      <c r="C14" s="227"/>
      <c r="D14" s="228"/>
      <c r="E14" s="16">
        <f>SUM(E11:E13)</f>
        <v>220000</v>
      </c>
      <c r="F14" s="16">
        <f>SUM(F11:F13)</f>
        <v>220000</v>
      </c>
    </row>
    <row r="15" spans="1:6" ht="12.75" customHeight="1">
      <c r="A15" s="229" t="s">
        <v>11</v>
      </c>
      <c r="B15" s="227"/>
      <c r="C15" s="227"/>
      <c r="D15" s="228"/>
      <c r="E15" s="16"/>
      <c r="F15" s="16"/>
    </row>
    <row r="16" spans="1:6" ht="12.75" customHeight="1">
      <c r="A16" s="34"/>
      <c r="B16" s="214" t="s">
        <v>60</v>
      </c>
      <c r="C16" s="214"/>
      <c r="D16" s="215"/>
      <c r="E16" s="42"/>
      <c r="F16" s="42"/>
    </row>
    <row r="17" spans="1:6" ht="12.75" customHeight="1">
      <c r="A17" s="34"/>
      <c r="B17" s="80"/>
      <c r="C17" s="213" t="s">
        <v>85</v>
      </c>
      <c r="D17" s="216"/>
      <c r="E17" s="42">
        <v>0</v>
      </c>
      <c r="F17" s="42"/>
    </row>
    <row r="18" spans="1:6" ht="12.75" customHeight="1">
      <c r="A18" s="34"/>
      <c r="B18" t="s">
        <v>124</v>
      </c>
      <c r="C18"/>
      <c r="E18" s="37"/>
      <c r="F18" s="37"/>
    </row>
    <row r="19" spans="1:6" ht="12.75" customHeight="1">
      <c r="A19" s="34"/>
      <c r="B19"/>
      <c r="C19" s="143" t="s">
        <v>168</v>
      </c>
      <c r="E19" s="42">
        <v>30000</v>
      </c>
      <c r="F19" s="42"/>
    </row>
    <row r="20" spans="1:6" ht="12.75" customHeight="1">
      <c r="A20" s="34"/>
      <c r="B20" s="227" t="s">
        <v>62</v>
      </c>
      <c r="C20" s="227"/>
      <c r="D20" s="228"/>
      <c r="E20" s="127">
        <f>SUM(E17:E19)</f>
        <v>30000</v>
      </c>
      <c r="F20" s="127"/>
    </row>
    <row r="21" spans="1:6" ht="12.75" customHeight="1" thickBot="1">
      <c r="A21" s="223" t="s">
        <v>12</v>
      </c>
      <c r="B21" s="224"/>
      <c r="C21" s="224"/>
      <c r="D21" s="225"/>
      <c r="E21" s="96">
        <f>SUM(E14,E20)</f>
        <v>250000</v>
      </c>
      <c r="F21" s="96">
        <f>SUM(F14,F20)</f>
        <v>220000</v>
      </c>
    </row>
    <row r="22" spans="1:6" ht="12.75" customHeight="1" thickTop="1">
      <c r="E22" s="40"/>
      <c r="F22" s="40"/>
    </row>
    <row r="23" spans="1:6" ht="12.75" customHeight="1">
      <c r="E23" s="40"/>
      <c r="F23" s="40"/>
    </row>
    <row r="24" spans="1:6" ht="12.75" customHeight="1">
      <c r="E24" s="40"/>
      <c r="F24" s="40"/>
    </row>
    <row r="25" spans="1:6" ht="12.75" customHeight="1">
      <c r="A25" s="1"/>
      <c r="B25" s="1"/>
      <c r="E25" s="201"/>
      <c r="F25" s="149"/>
    </row>
    <row r="26" spans="1:6" ht="12.75" customHeight="1">
      <c r="E26" s="202"/>
      <c r="F26" s="148"/>
    </row>
    <row r="27" spans="1:6" ht="14.1" customHeight="1">
      <c r="A27" s="12"/>
      <c r="B27" s="12"/>
      <c r="C27" s="19"/>
      <c r="D27" s="19"/>
      <c r="E27" s="46"/>
      <c r="F27" s="46"/>
    </row>
    <row r="28" spans="1:6" ht="14.1" customHeight="1">
      <c r="A28" s="12"/>
      <c r="B28" s="12"/>
      <c r="C28" s="19"/>
      <c r="D28" s="19"/>
      <c r="E28" s="46"/>
      <c r="F28" s="46"/>
    </row>
  </sheetData>
  <mergeCells count="13">
    <mergeCell ref="A2:F2"/>
    <mergeCell ref="A3:F3"/>
    <mergeCell ref="A7:D7"/>
    <mergeCell ref="A8:D8"/>
    <mergeCell ref="B20:D20"/>
    <mergeCell ref="A21:D21"/>
    <mergeCell ref="C11:D11"/>
    <mergeCell ref="B10:D10"/>
    <mergeCell ref="B12:D12"/>
    <mergeCell ref="B14:D14"/>
    <mergeCell ref="A15:D15"/>
    <mergeCell ref="B16:D16"/>
    <mergeCell ref="C17:D17"/>
  </mergeCells>
  <pageMargins left="0.5" right="0.3" top="1.24" bottom="0.1" header="0" footer="0"/>
  <pageSetup paperSize="5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0"/>
  <dimension ref="A1:F36"/>
  <sheetViews>
    <sheetView zoomScale="130" zoomScaleNormal="130" workbookViewId="0">
      <selection activeCell="F20" sqref="F20"/>
    </sheetView>
  </sheetViews>
  <sheetFormatPr defaultRowHeight="14.1" customHeight="1"/>
  <cols>
    <col min="1" max="2" width="3.140625" style="35" customWidth="1"/>
    <col min="3" max="3" width="2.42578125" style="35" customWidth="1"/>
    <col min="4" max="4" width="42.7109375" style="35" customWidth="1"/>
    <col min="5" max="5" width="16.28515625" style="35" customWidth="1"/>
    <col min="6" max="6" width="15.85546875" style="35" customWidth="1"/>
    <col min="7" max="16384" width="9.140625" style="35"/>
  </cols>
  <sheetData>
    <row r="1" spans="1:6" ht="14.1" customHeight="1">
      <c r="F1" s="119" t="s">
        <v>130</v>
      </c>
    </row>
    <row r="2" spans="1:6" ht="14.1" customHeight="1">
      <c r="A2" s="35" t="s">
        <v>0</v>
      </c>
      <c r="F2" s="23" t="s">
        <v>15</v>
      </c>
    </row>
    <row r="3" spans="1:6" ht="14.1" customHeight="1">
      <c r="A3" s="230" t="s">
        <v>1</v>
      </c>
      <c r="B3" s="230"/>
      <c r="C3" s="230"/>
      <c r="D3" s="230"/>
      <c r="E3" s="230"/>
      <c r="F3" s="230"/>
    </row>
    <row r="4" spans="1:6" ht="14.1" customHeight="1">
      <c r="A4" s="221" t="s">
        <v>29</v>
      </c>
      <c r="B4" s="222"/>
      <c r="C4" s="222"/>
      <c r="D4" s="222"/>
      <c r="E4" s="222"/>
      <c r="F4" s="222"/>
    </row>
    <row r="5" spans="1:6" ht="14.1" customHeight="1" thickBot="1">
      <c r="A5" s="35" t="s">
        <v>53</v>
      </c>
    </row>
    <row r="6" spans="1:6" s="27" customFormat="1" ht="14.1" customHeight="1">
      <c r="A6" s="24"/>
      <c r="B6" s="25"/>
      <c r="C6" s="25"/>
      <c r="D6" s="25"/>
      <c r="E6" s="155"/>
      <c r="F6" s="155" t="s">
        <v>13</v>
      </c>
    </row>
    <row r="7" spans="1:6" s="27" customFormat="1" ht="14.1" customHeight="1">
      <c r="A7" s="152"/>
      <c r="B7" s="153"/>
      <c r="C7" s="153"/>
      <c r="D7" s="153"/>
      <c r="E7" s="154" t="s">
        <v>173</v>
      </c>
      <c r="F7" s="154" t="s">
        <v>14</v>
      </c>
    </row>
    <row r="8" spans="1:6" s="27" customFormat="1" ht="14.1" customHeight="1">
      <c r="A8" s="252" t="s">
        <v>2</v>
      </c>
      <c r="B8" s="253"/>
      <c r="C8" s="253"/>
      <c r="D8" s="254"/>
      <c r="E8" s="156">
        <v>2017</v>
      </c>
      <c r="F8" s="156">
        <v>2018</v>
      </c>
    </row>
    <row r="9" spans="1:6" s="27" customFormat="1" ht="14.1" customHeight="1" thickBot="1">
      <c r="A9" s="247">
        <v>1</v>
      </c>
      <c r="B9" s="248"/>
      <c r="C9" s="248"/>
      <c r="D9" s="249"/>
      <c r="E9" s="26">
        <v>3</v>
      </c>
      <c r="F9" s="26">
        <v>4</v>
      </c>
    </row>
    <row r="10" spans="1:6" ht="14.1" customHeight="1">
      <c r="A10" s="115" t="s">
        <v>3</v>
      </c>
      <c r="B10" s="48"/>
      <c r="C10" s="39"/>
      <c r="D10" s="116"/>
      <c r="E10" s="147"/>
      <c r="F10" s="147"/>
    </row>
    <row r="11" spans="1:6" ht="14.1" customHeight="1">
      <c r="A11" s="10"/>
      <c r="B11" s="213" t="s">
        <v>4</v>
      </c>
      <c r="C11" s="214"/>
      <c r="D11" s="215"/>
      <c r="E11" s="21"/>
      <c r="F11" s="21"/>
    </row>
    <row r="12" spans="1:6" ht="14.1" customHeight="1">
      <c r="A12" s="10"/>
      <c r="B12" s="81"/>
      <c r="C12" s="213" t="s">
        <v>4</v>
      </c>
      <c r="D12" s="215"/>
      <c r="E12" s="21">
        <v>120000</v>
      </c>
      <c r="F12" s="21">
        <v>140000</v>
      </c>
    </row>
    <row r="13" spans="1:6" ht="14.1" customHeight="1">
      <c r="A13" s="10"/>
      <c r="B13" s="213" t="s">
        <v>5</v>
      </c>
      <c r="C13" s="214"/>
      <c r="D13" s="215"/>
      <c r="E13" s="21"/>
      <c r="F13" s="21"/>
    </row>
    <row r="14" spans="1:6" ht="14.1" customHeight="1">
      <c r="A14" s="10"/>
      <c r="B14" s="81"/>
      <c r="C14" s="213" t="s">
        <v>34</v>
      </c>
      <c r="D14" s="215"/>
      <c r="E14" s="21">
        <v>70000</v>
      </c>
      <c r="F14" s="21">
        <v>90000</v>
      </c>
    </row>
    <row r="15" spans="1:6" ht="14.1" customHeight="1">
      <c r="A15" s="10"/>
      <c r="B15" s="213" t="s">
        <v>6</v>
      </c>
      <c r="C15" s="214"/>
      <c r="D15" s="215"/>
      <c r="E15" s="18">
        <f>SUM(E16:E17)</f>
        <v>50000</v>
      </c>
      <c r="F15" s="18"/>
    </row>
    <row r="16" spans="1:6" ht="14.1" customHeight="1">
      <c r="A16" s="10"/>
      <c r="B16" s="81"/>
      <c r="C16" s="213" t="s">
        <v>17</v>
      </c>
      <c r="D16" s="215"/>
      <c r="E16" s="21">
        <v>30000</v>
      </c>
      <c r="F16" s="21">
        <v>30000</v>
      </c>
    </row>
    <row r="17" spans="1:6" ht="14.1" customHeight="1">
      <c r="A17" s="10"/>
      <c r="B17" s="81"/>
      <c r="C17" s="218" t="s">
        <v>93</v>
      </c>
      <c r="D17" s="215"/>
      <c r="E17" s="21">
        <v>20000</v>
      </c>
      <c r="F17" s="21">
        <v>20000</v>
      </c>
    </row>
    <row r="18" spans="1:6" ht="14.1" customHeight="1">
      <c r="A18" s="10"/>
      <c r="B18" s="213" t="s">
        <v>55</v>
      </c>
      <c r="C18" s="214"/>
      <c r="D18" s="215"/>
      <c r="E18" s="18">
        <f>SUM(E19:E20)</f>
        <v>22600</v>
      </c>
      <c r="F18" s="18"/>
    </row>
    <row r="19" spans="1:6" ht="14.1" customHeight="1">
      <c r="A19" s="10"/>
      <c r="B19" s="81"/>
      <c r="C19" s="213" t="s">
        <v>102</v>
      </c>
      <c r="D19" s="215"/>
      <c r="E19" s="21">
        <v>1000</v>
      </c>
      <c r="F19" s="21">
        <v>1000</v>
      </c>
    </row>
    <row r="20" spans="1:6" ht="14.1" customHeight="1">
      <c r="A20" s="10"/>
      <c r="B20" s="81"/>
      <c r="C20" s="213" t="s">
        <v>72</v>
      </c>
      <c r="D20" s="215"/>
      <c r="E20" s="21">
        <v>21600</v>
      </c>
      <c r="F20" s="21">
        <v>21000</v>
      </c>
    </row>
    <row r="21" spans="1:6" ht="14.1" customHeight="1">
      <c r="A21" s="10"/>
      <c r="B21" s="213" t="s">
        <v>9</v>
      </c>
      <c r="C21" s="213"/>
      <c r="D21" s="216"/>
      <c r="E21" s="37"/>
      <c r="F21" s="37"/>
    </row>
    <row r="22" spans="1:6" ht="14.1" customHeight="1">
      <c r="A22" s="10"/>
      <c r="B22" s="81"/>
      <c r="C22" s="219" t="s">
        <v>77</v>
      </c>
      <c r="D22" s="220"/>
      <c r="E22" s="21">
        <v>0</v>
      </c>
      <c r="F22" s="21"/>
    </row>
    <row r="23" spans="1:6" ht="14.1" customHeight="1">
      <c r="A23" s="10"/>
      <c r="B23" s="213" t="s">
        <v>59</v>
      </c>
      <c r="C23" s="213"/>
      <c r="D23" s="216"/>
      <c r="E23" s="37"/>
      <c r="F23" s="37"/>
    </row>
    <row r="24" spans="1:6" ht="14.1" customHeight="1">
      <c r="A24" s="10"/>
      <c r="B24" s="81"/>
      <c r="C24" s="213" t="s">
        <v>126</v>
      </c>
      <c r="D24" s="216"/>
      <c r="E24" s="21">
        <v>25000</v>
      </c>
      <c r="F24" s="21">
        <v>25000</v>
      </c>
    </row>
    <row r="25" spans="1:6" ht="14.1" customHeight="1">
      <c r="A25" s="34"/>
      <c r="B25" s="227" t="s">
        <v>61</v>
      </c>
      <c r="C25" s="227"/>
      <c r="D25" s="228"/>
      <c r="E25" s="16">
        <f>SUM(E12,E14,E15,E18,E22,E24)</f>
        <v>287600</v>
      </c>
      <c r="F25" s="16">
        <f>SUM(F12:F24)</f>
        <v>327000</v>
      </c>
    </row>
    <row r="26" spans="1:6" ht="9" customHeight="1">
      <c r="A26" s="34"/>
      <c r="B26" s="57"/>
      <c r="C26" s="57"/>
      <c r="D26" s="113"/>
      <c r="E26" s="16"/>
      <c r="F26" s="16"/>
    </row>
    <row r="27" spans="1:6" ht="14.1" customHeight="1">
      <c r="A27" s="229" t="s">
        <v>11</v>
      </c>
      <c r="B27" s="227"/>
      <c r="C27" s="227"/>
      <c r="D27" s="228"/>
      <c r="E27" s="16"/>
      <c r="F27" s="16"/>
    </row>
    <row r="28" spans="1:6" ht="14.1" customHeight="1">
      <c r="A28" s="34"/>
      <c r="B28" s="214" t="s">
        <v>60</v>
      </c>
      <c r="C28" s="214"/>
      <c r="D28" s="215"/>
      <c r="E28" s="42"/>
      <c r="F28" s="42"/>
    </row>
    <row r="29" spans="1:6" ht="14.1" customHeight="1">
      <c r="A29" s="34"/>
      <c r="B29" s="80"/>
      <c r="C29" s="226" t="s">
        <v>85</v>
      </c>
      <c r="D29" s="220"/>
      <c r="E29" s="42">
        <v>0</v>
      </c>
      <c r="F29" s="42">
        <v>0</v>
      </c>
    </row>
    <row r="30" spans="1:6" ht="14.1" customHeight="1">
      <c r="A30" s="34"/>
      <c r="B30" s="80"/>
      <c r="C30" s="213" t="s">
        <v>169</v>
      </c>
      <c r="D30" s="216"/>
      <c r="E30" s="42">
        <v>0</v>
      </c>
      <c r="F30" s="42">
        <v>0</v>
      </c>
    </row>
    <row r="31" spans="1:6" ht="14.1" customHeight="1">
      <c r="A31" s="34"/>
      <c r="B31" s="103"/>
      <c r="C31" s="105"/>
      <c r="D31" s="106" t="s">
        <v>127</v>
      </c>
      <c r="E31" s="42">
        <v>15000</v>
      </c>
      <c r="F31" s="42">
        <v>0</v>
      </c>
    </row>
    <row r="32" spans="1:6" ht="14.1" customHeight="1">
      <c r="A32" s="34"/>
      <c r="B32" s="180"/>
      <c r="C32" s="179"/>
      <c r="D32" s="181" t="s">
        <v>27</v>
      </c>
      <c r="E32" s="42"/>
      <c r="F32" s="42">
        <v>10000</v>
      </c>
    </row>
    <row r="33" spans="1:6" ht="14.1" customHeight="1">
      <c r="A33" s="34"/>
      <c r="B33" s="227" t="s">
        <v>62</v>
      </c>
      <c r="C33" s="227"/>
      <c r="D33" s="228"/>
      <c r="E33" s="33">
        <f>SUM(E29:E31)</f>
        <v>15000</v>
      </c>
      <c r="F33" s="33">
        <f>SUM(F29:F32)</f>
        <v>10000</v>
      </c>
    </row>
    <row r="34" spans="1:6" ht="14.1" customHeight="1" thickBot="1">
      <c r="A34" s="223" t="s">
        <v>12</v>
      </c>
      <c r="B34" s="224"/>
      <c r="C34" s="224"/>
      <c r="D34" s="225"/>
      <c r="E34" s="96">
        <f>SUM(E25,E33)</f>
        <v>302600</v>
      </c>
      <c r="F34" s="96">
        <f>SUM(F25,F33)</f>
        <v>337000</v>
      </c>
    </row>
    <row r="35" spans="1:6" ht="14.1" customHeight="1" thickTop="1">
      <c r="A35" s="12"/>
      <c r="B35" s="12"/>
      <c r="C35" s="19"/>
      <c r="D35" s="19"/>
      <c r="E35" s="47"/>
      <c r="F35" s="47"/>
    </row>
    <row r="36" spans="1:6" ht="14.1" customHeight="1">
      <c r="A36" s="12"/>
      <c r="B36" s="12"/>
      <c r="C36" s="19"/>
      <c r="D36" s="19"/>
      <c r="E36" s="47"/>
      <c r="F36" s="47"/>
    </row>
  </sheetData>
  <mergeCells count="25">
    <mergeCell ref="A27:D27"/>
    <mergeCell ref="B15:D15"/>
    <mergeCell ref="A9:D9"/>
    <mergeCell ref="C12:D12"/>
    <mergeCell ref="A3:F3"/>
    <mergeCell ref="A4:F4"/>
    <mergeCell ref="A8:D8"/>
    <mergeCell ref="B11:D11"/>
    <mergeCell ref="B18:D18"/>
    <mergeCell ref="B33:D33"/>
    <mergeCell ref="A34:D34"/>
    <mergeCell ref="C14:D14"/>
    <mergeCell ref="B13:D13"/>
    <mergeCell ref="C29:D29"/>
    <mergeCell ref="C30:D30"/>
    <mergeCell ref="C16:D16"/>
    <mergeCell ref="C17:D17"/>
    <mergeCell ref="C19:D19"/>
    <mergeCell ref="C20:D20"/>
    <mergeCell ref="C22:D22"/>
    <mergeCell ref="B28:D28"/>
    <mergeCell ref="C24:D24"/>
    <mergeCell ref="B21:D21"/>
    <mergeCell ref="B23:D23"/>
    <mergeCell ref="B25:D25"/>
  </mergeCells>
  <pageMargins left="0.51" right="0.22" top="1" bottom="0.08" header="0" footer="0"/>
  <pageSetup paperSize="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1"/>
  <dimension ref="A1:F55"/>
  <sheetViews>
    <sheetView topLeftCell="A34" zoomScale="145" zoomScaleNormal="145" workbookViewId="0">
      <selection activeCell="A29" sqref="A29:XFD29"/>
    </sheetView>
  </sheetViews>
  <sheetFormatPr defaultRowHeight="14.1" customHeight="1"/>
  <cols>
    <col min="1" max="1" width="4" style="35" customWidth="1"/>
    <col min="2" max="2" width="2.85546875" style="35" customWidth="1"/>
    <col min="3" max="3" width="2.5703125" style="35" customWidth="1"/>
    <col min="4" max="4" width="38.140625" style="35" customWidth="1"/>
    <col min="5" max="5" width="16.5703125" style="35" customWidth="1"/>
    <col min="6" max="6" width="15.5703125" style="35" customWidth="1"/>
    <col min="7" max="16384" width="9.140625" style="35"/>
  </cols>
  <sheetData>
    <row r="1" spans="1:6" ht="14.1" customHeight="1">
      <c r="F1" s="129" t="s">
        <v>129</v>
      </c>
    </row>
    <row r="2" spans="1:6" ht="14.1" customHeight="1">
      <c r="A2" s="35" t="s">
        <v>0</v>
      </c>
      <c r="F2" s="23" t="s">
        <v>15</v>
      </c>
    </row>
    <row r="3" spans="1:6" ht="14.1" customHeight="1">
      <c r="A3" s="230" t="s">
        <v>1</v>
      </c>
      <c r="B3" s="230"/>
      <c r="C3" s="230"/>
      <c r="D3" s="230"/>
      <c r="E3" s="230"/>
      <c r="F3" s="230"/>
    </row>
    <row r="4" spans="1:6" ht="14.1" customHeight="1">
      <c r="A4" s="221" t="s">
        <v>43</v>
      </c>
      <c r="B4" s="222"/>
      <c r="C4" s="222"/>
      <c r="D4" s="222"/>
      <c r="E4" s="222"/>
      <c r="F4" s="222"/>
    </row>
    <row r="6" spans="1:6" ht="14.1" customHeight="1" thickBot="1">
      <c r="A6" s="35" t="s">
        <v>54</v>
      </c>
    </row>
    <row r="7" spans="1:6" s="27" customFormat="1" ht="14.1" customHeight="1">
      <c r="A7" s="24"/>
      <c r="B7" s="25"/>
      <c r="C7" s="25"/>
      <c r="D7" s="25"/>
      <c r="E7" s="155"/>
      <c r="F7" s="155" t="s">
        <v>13</v>
      </c>
    </row>
    <row r="8" spans="1:6" s="27" customFormat="1" ht="14.1" customHeight="1">
      <c r="A8" s="152"/>
      <c r="B8" s="153"/>
      <c r="C8" s="153"/>
      <c r="D8" s="153"/>
      <c r="E8" s="154" t="s">
        <v>173</v>
      </c>
      <c r="F8" s="154" t="s">
        <v>14</v>
      </c>
    </row>
    <row r="9" spans="1:6" s="27" customFormat="1" ht="14.1" customHeight="1">
      <c r="A9" s="252" t="s">
        <v>2</v>
      </c>
      <c r="B9" s="253"/>
      <c r="C9" s="253"/>
      <c r="D9" s="254"/>
      <c r="E9" s="156">
        <v>2017</v>
      </c>
      <c r="F9" s="156">
        <v>2018</v>
      </c>
    </row>
    <row r="10" spans="1:6" s="27" customFormat="1" ht="14.1" customHeight="1" thickBot="1">
      <c r="A10" s="247">
        <v>1</v>
      </c>
      <c r="B10" s="248"/>
      <c r="C10" s="248"/>
      <c r="D10" s="249"/>
      <c r="E10" s="26">
        <v>3</v>
      </c>
      <c r="F10" s="26">
        <v>4</v>
      </c>
    </row>
    <row r="11" spans="1:6" ht="12.95" customHeight="1">
      <c r="A11" s="10" t="s">
        <v>3</v>
      </c>
      <c r="B11" s="12"/>
      <c r="C11" s="19"/>
      <c r="D11" s="38"/>
      <c r="E11" s="13"/>
      <c r="F11" s="13"/>
    </row>
    <row r="12" spans="1:6" ht="12.95" customHeight="1">
      <c r="A12" s="10"/>
      <c r="B12" s="213" t="s">
        <v>4</v>
      </c>
      <c r="C12" s="214"/>
      <c r="D12" s="215"/>
      <c r="E12" s="21"/>
      <c r="F12" s="18"/>
    </row>
    <row r="13" spans="1:6" ht="12.95" customHeight="1">
      <c r="A13" s="10"/>
      <c r="B13" s="86"/>
      <c r="C13" s="213" t="s">
        <v>4</v>
      </c>
      <c r="D13" s="215"/>
      <c r="E13" s="18">
        <v>70000</v>
      </c>
      <c r="F13" s="21">
        <v>70000</v>
      </c>
    </row>
    <row r="14" spans="1:6" ht="12.95" customHeight="1">
      <c r="A14" s="10"/>
      <c r="B14" s="213" t="s">
        <v>5</v>
      </c>
      <c r="C14" s="214"/>
      <c r="D14" s="215"/>
      <c r="E14" s="18"/>
      <c r="F14" s="21"/>
    </row>
    <row r="15" spans="1:6" ht="12.95" customHeight="1">
      <c r="A15" s="10"/>
      <c r="B15" s="86"/>
      <c r="C15" s="213" t="s">
        <v>34</v>
      </c>
      <c r="D15" s="215"/>
      <c r="E15" s="18">
        <v>70000</v>
      </c>
      <c r="F15" s="21">
        <v>70000</v>
      </c>
    </row>
    <row r="16" spans="1:6" ht="12.95" customHeight="1">
      <c r="A16" s="10"/>
      <c r="B16" s="213" t="s">
        <v>6</v>
      </c>
      <c r="C16" s="214"/>
      <c r="D16" s="215"/>
      <c r="E16" s="18">
        <f>SUM(E17:E19)</f>
        <v>250000</v>
      </c>
      <c r="F16" s="18"/>
    </row>
    <row r="17" spans="1:6" ht="12.95" customHeight="1">
      <c r="A17" s="10"/>
      <c r="B17" s="86"/>
      <c r="C17" s="213" t="s">
        <v>17</v>
      </c>
      <c r="D17" s="215"/>
      <c r="E17" s="21">
        <v>50000</v>
      </c>
      <c r="F17" s="21">
        <v>50000</v>
      </c>
    </row>
    <row r="18" spans="1:6" ht="12.95" customHeight="1">
      <c r="A18" s="10"/>
      <c r="B18" s="86"/>
      <c r="C18" s="226" t="s">
        <v>103</v>
      </c>
      <c r="D18" s="220"/>
      <c r="E18" s="21">
        <v>200000</v>
      </c>
      <c r="F18" s="21">
        <v>200000</v>
      </c>
    </row>
    <row r="19" spans="1:6" ht="12.95" customHeight="1">
      <c r="A19" s="10"/>
      <c r="B19" s="86"/>
      <c r="C19" s="218" t="s">
        <v>93</v>
      </c>
      <c r="D19" s="215"/>
      <c r="E19" s="21">
        <v>0</v>
      </c>
      <c r="F19" s="21">
        <v>50000</v>
      </c>
    </row>
    <row r="20" spans="1:6" ht="12.95" customHeight="1">
      <c r="A20" s="10"/>
      <c r="B20" s="213" t="s">
        <v>55</v>
      </c>
      <c r="C20" s="214"/>
      <c r="D20" s="215"/>
      <c r="E20" s="18">
        <f>SUM(E21:E23)</f>
        <v>42400</v>
      </c>
      <c r="F20" s="18"/>
    </row>
    <row r="21" spans="1:6" ht="12.95" customHeight="1">
      <c r="A21" s="10"/>
      <c r="B21" s="86"/>
      <c r="C21" s="213" t="s">
        <v>102</v>
      </c>
      <c r="D21" s="215"/>
      <c r="E21" s="21">
        <v>2000</v>
      </c>
      <c r="F21" s="21">
        <v>2000</v>
      </c>
    </row>
    <row r="22" spans="1:6" ht="12.95" customHeight="1">
      <c r="A22" s="10"/>
      <c r="B22" s="86"/>
      <c r="C22" s="213" t="s">
        <v>72</v>
      </c>
      <c r="D22" s="215"/>
      <c r="E22" s="21">
        <v>22000</v>
      </c>
      <c r="F22" s="21">
        <v>22000</v>
      </c>
    </row>
    <row r="23" spans="1:6" ht="12.95" customHeight="1">
      <c r="A23" s="10"/>
      <c r="B23" s="86"/>
      <c r="C23" s="213" t="s">
        <v>87</v>
      </c>
      <c r="D23" s="215"/>
      <c r="E23" s="21">
        <v>18400</v>
      </c>
      <c r="F23" s="21">
        <v>18400</v>
      </c>
    </row>
    <row r="24" spans="1:6" ht="12.95" customHeight="1">
      <c r="A24" s="10"/>
      <c r="B24" s="218" t="s">
        <v>39</v>
      </c>
      <c r="C24" s="217"/>
      <c r="D24" s="215"/>
      <c r="E24" s="21"/>
      <c r="F24" s="21"/>
    </row>
    <row r="25" spans="1:6" ht="12.95" customHeight="1">
      <c r="A25" s="10"/>
      <c r="B25" s="87"/>
      <c r="C25" s="218" t="s">
        <v>104</v>
      </c>
      <c r="D25" s="215"/>
      <c r="E25" s="18">
        <v>250000</v>
      </c>
      <c r="F25" s="18">
        <v>300000</v>
      </c>
    </row>
    <row r="26" spans="1:6" ht="12.95" customHeight="1">
      <c r="A26" s="10"/>
      <c r="B26" s="213" t="s">
        <v>9</v>
      </c>
      <c r="C26" s="213"/>
      <c r="D26" s="216"/>
      <c r="E26" s="18">
        <f>SUM(E27:E29)</f>
        <v>220000</v>
      </c>
      <c r="F26" s="18"/>
    </row>
    <row r="27" spans="1:6" ht="12.95" customHeight="1">
      <c r="A27" s="10"/>
      <c r="B27" s="86"/>
      <c r="C27" s="218" t="s">
        <v>105</v>
      </c>
      <c r="D27" s="215"/>
      <c r="E27" s="21">
        <v>0</v>
      </c>
      <c r="F27" s="21">
        <v>30000</v>
      </c>
    </row>
    <row r="28" spans="1:6" ht="12.95" customHeight="1">
      <c r="A28" s="10"/>
      <c r="B28" s="86"/>
      <c r="C28" s="219" t="s">
        <v>77</v>
      </c>
      <c r="D28" s="220"/>
      <c r="E28" s="21">
        <v>20000</v>
      </c>
      <c r="F28" s="21">
        <v>20000</v>
      </c>
    </row>
    <row r="29" spans="1:6" ht="12.95" customHeight="1">
      <c r="A29" s="10" t="s">
        <v>38</v>
      </c>
      <c r="B29" s="86"/>
      <c r="C29" s="87" t="s">
        <v>78</v>
      </c>
      <c r="D29" s="85"/>
      <c r="E29" s="21">
        <v>200000</v>
      </c>
      <c r="F29" s="21">
        <v>200000</v>
      </c>
    </row>
    <row r="30" spans="1:6" ht="12.95" customHeight="1">
      <c r="A30" s="10"/>
      <c r="B30" s="213" t="s">
        <v>57</v>
      </c>
      <c r="C30" s="213"/>
      <c r="D30" s="216"/>
      <c r="E30" s="41">
        <f>SUM(E34:E37)</f>
        <v>190000</v>
      </c>
      <c r="F30" s="41"/>
    </row>
    <row r="31" spans="1:6" ht="12.95" customHeight="1">
      <c r="A31" s="10"/>
      <c r="B31" s="86"/>
      <c r="C31" s="213" t="s">
        <v>97</v>
      </c>
      <c r="D31" s="216"/>
      <c r="E31" s="21"/>
      <c r="F31" s="21"/>
    </row>
    <row r="32" spans="1:6" ht="12.95" customHeight="1">
      <c r="A32" s="10"/>
      <c r="B32" s="86"/>
      <c r="C32" s="213" t="s">
        <v>57</v>
      </c>
      <c r="D32" s="215"/>
      <c r="E32" s="21">
        <v>0</v>
      </c>
      <c r="F32" s="21"/>
    </row>
    <row r="33" spans="1:6" ht="12.95" customHeight="1">
      <c r="A33" s="10"/>
      <c r="B33" s="86"/>
      <c r="C33" s="213" t="s">
        <v>151</v>
      </c>
      <c r="D33" s="216"/>
      <c r="E33" s="21">
        <v>0</v>
      </c>
      <c r="F33" s="21"/>
    </row>
    <row r="34" spans="1:6" ht="12.95" customHeight="1">
      <c r="A34" s="10"/>
      <c r="B34" s="86"/>
      <c r="C34" s="213" t="s">
        <v>152</v>
      </c>
      <c r="D34" s="216"/>
      <c r="E34" s="21">
        <v>80000</v>
      </c>
      <c r="F34" s="21">
        <v>80000</v>
      </c>
    </row>
    <row r="35" spans="1:6" ht="12.95" customHeight="1">
      <c r="A35" s="10"/>
      <c r="B35" s="86"/>
      <c r="C35" s="213" t="s">
        <v>153</v>
      </c>
      <c r="D35" s="216"/>
      <c r="E35" s="21">
        <v>10000</v>
      </c>
      <c r="F35" s="21">
        <v>10000</v>
      </c>
    </row>
    <row r="36" spans="1:6" ht="12.95" customHeight="1">
      <c r="A36" s="10"/>
      <c r="B36" s="86"/>
      <c r="C36" s="213" t="s">
        <v>154</v>
      </c>
      <c r="D36" s="216"/>
      <c r="E36" s="21">
        <v>50000</v>
      </c>
      <c r="F36" s="21">
        <v>50000</v>
      </c>
    </row>
    <row r="37" spans="1:6" ht="12.95" customHeight="1">
      <c r="A37" s="10"/>
      <c r="B37" s="122"/>
      <c r="C37" s="138" t="s">
        <v>155</v>
      </c>
      <c r="D37" s="123"/>
      <c r="E37" s="21">
        <v>50000</v>
      </c>
      <c r="F37" s="21">
        <v>70000</v>
      </c>
    </row>
    <row r="38" spans="1:6" ht="12.95" customHeight="1">
      <c r="A38" s="10"/>
      <c r="B38" s="179"/>
      <c r="C38" s="179"/>
      <c r="D38" s="181" t="s">
        <v>184</v>
      </c>
      <c r="E38" s="21"/>
      <c r="F38" s="21">
        <v>50000</v>
      </c>
    </row>
    <row r="39" spans="1:6" ht="12.95" customHeight="1">
      <c r="A39" s="10"/>
      <c r="B39" s="179"/>
      <c r="C39" s="179"/>
      <c r="D39" s="181" t="s">
        <v>185</v>
      </c>
      <c r="E39" s="21"/>
      <c r="F39" s="21">
        <v>50000</v>
      </c>
    </row>
    <row r="40" spans="1:6" ht="12.95" customHeight="1">
      <c r="A40" s="10"/>
      <c r="B40" s="179"/>
      <c r="C40" s="179"/>
      <c r="D40" s="181" t="s">
        <v>186</v>
      </c>
      <c r="E40" s="21"/>
      <c r="F40" s="21">
        <v>200000</v>
      </c>
    </row>
    <row r="41" spans="1:6" ht="12.95" customHeight="1">
      <c r="A41" s="10"/>
      <c r="B41" s="179"/>
      <c r="C41" s="179"/>
      <c r="D41" s="181" t="s">
        <v>187</v>
      </c>
      <c r="E41" s="21"/>
      <c r="F41" s="21">
        <v>200000</v>
      </c>
    </row>
    <row r="42" spans="1:6" ht="12.95" customHeight="1">
      <c r="A42" s="10"/>
      <c r="B42" s="179"/>
      <c r="C42" s="179"/>
      <c r="D42" s="181" t="s">
        <v>188</v>
      </c>
      <c r="E42" s="21"/>
      <c r="F42" s="21">
        <v>100000</v>
      </c>
    </row>
    <row r="43" spans="1:6" ht="12.95" customHeight="1">
      <c r="A43" s="10"/>
      <c r="B43" s="179"/>
      <c r="C43" s="179"/>
      <c r="D43" s="181" t="s">
        <v>189</v>
      </c>
      <c r="E43" s="21"/>
      <c r="F43" s="21">
        <v>50000</v>
      </c>
    </row>
    <row r="44" spans="1:6" ht="12.95" customHeight="1">
      <c r="A44" s="10"/>
      <c r="B44" s="179"/>
      <c r="C44" s="179"/>
      <c r="D44" s="181" t="s">
        <v>190</v>
      </c>
      <c r="E44" s="21"/>
      <c r="F44" s="21">
        <v>50000</v>
      </c>
    </row>
    <row r="45" spans="1:6" ht="12.95" customHeight="1">
      <c r="A45" s="10"/>
      <c r="B45" s="179"/>
      <c r="C45" s="179"/>
      <c r="D45" s="181" t="s">
        <v>191</v>
      </c>
      <c r="E45" s="21"/>
      <c r="F45" s="21">
        <v>20000</v>
      </c>
    </row>
    <row r="46" spans="1:6" ht="12.95" customHeight="1">
      <c r="A46" s="10"/>
      <c r="B46" s="227" t="s">
        <v>61</v>
      </c>
      <c r="C46" s="227"/>
      <c r="D46" s="228"/>
      <c r="E46" s="16">
        <f>SUM(E30,E26,E25,E20,E16,E15,E13)</f>
        <v>1092400</v>
      </c>
      <c r="F46" s="16">
        <f>SUM(F13:F45)</f>
        <v>1962400</v>
      </c>
    </row>
    <row r="47" spans="1:6" ht="12.95" customHeight="1">
      <c r="A47" s="229" t="s">
        <v>11</v>
      </c>
      <c r="B47" s="227"/>
      <c r="C47" s="227"/>
      <c r="D47" s="228"/>
      <c r="E47" s="16"/>
      <c r="F47" s="16"/>
    </row>
    <row r="48" spans="1:6" ht="12.95" customHeight="1">
      <c r="A48" s="34"/>
      <c r="B48" s="214" t="s">
        <v>60</v>
      </c>
      <c r="C48" s="214"/>
      <c r="D48" s="215"/>
      <c r="E48" s="42"/>
      <c r="F48" s="42"/>
    </row>
    <row r="49" spans="1:6" ht="12.95" customHeight="1">
      <c r="A49" s="34"/>
      <c r="B49" s="103"/>
      <c r="C49" s="257" t="s">
        <v>85</v>
      </c>
      <c r="D49" s="256"/>
      <c r="E49" s="42"/>
      <c r="F49" s="42"/>
    </row>
    <row r="50" spans="1:6" ht="12.95" customHeight="1">
      <c r="A50" s="34"/>
      <c r="B50" s="103"/>
      <c r="C50" s="105"/>
      <c r="D50" s="106" t="s">
        <v>21</v>
      </c>
      <c r="E50" s="42">
        <v>40000</v>
      </c>
      <c r="F50" s="42"/>
    </row>
    <row r="51" spans="1:6" ht="12.95" customHeight="1">
      <c r="A51" s="34"/>
      <c r="B51" s="227" t="s">
        <v>62</v>
      </c>
      <c r="C51" s="227"/>
      <c r="D51" s="228"/>
      <c r="E51" s="33">
        <f>SUM(E50)</f>
        <v>40000</v>
      </c>
      <c r="F51" s="33"/>
    </row>
    <row r="52" spans="1:6" ht="12.95" customHeight="1">
      <c r="A52" s="10"/>
      <c r="B52" s="12"/>
      <c r="C52" s="19"/>
      <c r="D52" s="38"/>
      <c r="E52" s="16"/>
      <c r="F52" s="16"/>
    </row>
    <row r="53" spans="1:6" ht="12.95" customHeight="1" thickBot="1">
      <c r="A53" s="223" t="s">
        <v>12</v>
      </c>
      <c r="B53" s="224"/>
      <c r="C53" s="224"/>
      <c r="D53" s="225"/>
      <c r="E53" s="96">
        <f>SUM(E46,E51)</f>
        <v>1132400</v>
      </c>
      <c r="F53" s="96">
        <f>SUM(F46,F51)</f>
        <v>1962400</v>
      </c>
    </row>
    <row r="54" spans="1:6" ht="12.95" customHeight="1" thickTop="1">
      <c r="A54" s="12"/>
      <c r="B54" s="12"/>
      <c r="C54" s="19"/>
      <c r="D54" s="19"/>
      <c r="E54" s="47"/>
      <c r="F54" s="47"/>
    </row>
    <row r="55" spans="1:6" ht="14.1" customHeight="1">
      <c r="A55" s="12"/>
      <c r="B55" s="12"/>
      <c r="C55" s="19"/>
      <c r="D55" s="19"/>
      <c r="E55" s="47"/>
      <c r="F55" s="47"/>
    </row>
  </sheetData>
  <mergeCells count="34">
    <mergeCell ref="A3:F3"/>
    <mergeCell ref="A4:F4"/>
    <mergeCell ref="A9:D9"/>
    <mergeCell ref="B12:D12"/>
    <mergeCell ref="B14:D14"/>
    <mergeCell ref="B16:D16"/>
    <mergeCell ref="A10:D10"/>
    <mergeCell ref="C13:D13"/>
    <mergeCell ref="A53:D53"/>
    <mergeCell ref="C15:D15"/>
    <mergeCell ref="C17:D17"/>
    <mergeCell ref="C19:D19"/>
    <mergeCell ref="C21:D21"/>
    <mergeCell ref="C22:D22"/>
    <mergeCell ref="C18:D18"/>
    <mergeCell ref="B20:D20"/>
    <mergeCell ref="C32:D32"/>
    <mergeCell ref="C34:D34"/>
    <mergeCell ref="C35:D35"/>
    <mergeCell ref="C33:D33"/>
    <mergeCell ref="B24:D24"/>
    <mergeCell ref="B26:D26"/>
    <mergeCell ref="B30:D30"/>
    <mergeCell ref="C23:D23"/>
    <mergeCell ref="C25:D25"/>
    <mergeCell ref="C28:D28"/>
    <mergeCell ref="C27:D27"/>
    <mergeCell ref="A47:D47"/>
    <mergeCell ref="B48:D48"/>
    <mergeCell ref="C31:D31"/>
    <mergeCell ref="C49:D49"/>
    <mergeCell ref="B51:D51"/>
    <mergeCell ref="C36:D36"/>
    <mergeCell ref="B46:D46"/>
  </mergeCells>
  <pageMargins left="0.54" right="0.3" top="0.94" bottom="0.11" header="0.18" footer="0.11"/>
  <pageSetup paperSize="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2"/>
  <dimension ref="A1:F53"/>
  <sheetViews>
    <sheetView topLeftCell="A25" zoomScale="145" zoomScaleNormal="145" workbookViewId="0">
      <selection activeCell="D46" sqref="D46"/>
    </sheetView>
  </sheetViews>
  <sheetFormatPr defaultRowHeight="14.1" customHeight="1"/>
  <cols>
    <col min="1" max="1" width="3" style="35" customWidth="1"/>
    <col min="2" max="2" width="2.7109375" style="35" customWidth="1"/>
    <col min="3" max="3" width="2.5703125" style="35" customWidth="1"/>
    <col min="4" max="4" width="39.140625" style="35" customWidth="1"/>
    <col min="5" max="5" width="15.42578125" style="35" customWidth="1"/>
    <col min="6" max="6" width="17.140625" style="35" customWidth="1"/>
    <col min="7" max="16384" width="9.140625" style="35"/>
  </cols>
  <sheetData>
    <row r="1" spans="1:6" ht="14.1" customHeight="1">
      <c r="F1" s="119" t="s">
        <v>129</v>
      </c>
    </row>
    <row r="2" spans="1:6" ht="12.95" customHeight="1">
      <c r="A2" s="35" t="s">
        <v>0</v>
      </c>
      <c r="F2" s="23" t="s">
        <v>15</v>
      </c>
    </row>
    <row r="3" spans="1:6" ht="12.95" customHeight="1">
      <c r="A3" s="230" t="s">
        <v>1</v>
      </c>
      <c r="B3" s="230"/>
      <c r="C3" s="230"/>
      <c r="D3" s="230"/>
      <c r="E3" s="230"/>
      <c r="F3" s="230"/>
    </row>
    <row r="4" spans="1:6" ht="12.95" customHeight="1">
      <c r="A4" s="222" t="s">
        <v>36</v>
      </c>
      <c r="B4" s="222"/>
      <c r="C4" s="222"/>
      <c r="D4" s="222"/>
      <c r="E4" s="222"/>
      <c r="F4" s="222"/>
    </row>
    <row r="5" spans="1:6" ht="12.95" customHeight="1" thickBot="1">
      <c r="A5" s="35" t="s">
        <v>58</v>
      </c>
    </row>
    <row r="6" spans="1:6" s="27" customFormat="1" ht="14.1" customHeight="1">
      <c r="A6" s="24"/>
      <c r="B6" s="25"/>
      <c r="C6" s="25"/>
      <c r="D6" s="25"/>
      <c r="E6" s="155"/>
      <c r="F6" s="155" t="s">
        <v>13</v>
      </c>
    </row>
    <row r="7" spans="1:6" s="27" customFormat="1" ht="14.1" customHeight="1">
      <c r="A7" s="152"/>
      <c r="B7" s="153"/>
      <c r="C7" s="153"/>
      <c r="D7" s="153"/>
      <c r="E7" s="154" t="s">
        <v>173</v>
      </c>
      <c r="F7" s="154" t="s">
        <v>14</v>
      </c>
    </row>
    <row r="8" spans="1:6" s="27" customFormat="1" ht="14.1" customHeight="1">
      <c r="A8" s="252" t="s">
        <v>2</v>
      </c>
      <c r="B8" s="253"/>
      <c r="C8" s="253"/>
      <c r="D8" s="254"/>
      <c r="E8" s="156">
        <v>2017</v>
      </c>
      <c r="F8" s="156">
        <v>2018</v>
      </c>
    </row>
    <row r="9" spans="1:6" s="27" customFormat="1" ht="14.1" customHeight="1" thickBot="1">
      <c r="A9" s="247">
        <v>1</v>
      </c>
      <c r="B9" s="248"/>
      <c r="C9" s="248"/>
      <c r="D9" s="249"/>
      <c r="E9" s="26">
        <v>3</v>
      </c>
      <c r="F9" s="26">
        <v>4</v>
      </c>
    </row>
    <row r="10" spans="1:6" ht="12.95" customHeight="1">
      <c r="A10" s="10" t="s">
        <v>3</v>
      </c>
      <c r="B10" s="12"/>
      <c r="C10" s="19"/>
      <c r="D10" s="38"/>
      <c r="E10" s="13"/>
      <c r="F10" s="13"/>
    </row>
    <row r="11" spans="1:6" ht="12.95" customHeight="1">
      <c r="A11" s="10"/>
      <c r="B11" s="213" t="s">
        <v>4</v>
      </c>
      <c r="C11" s="214"/>
      <c r="D11" s="215"/>
      <c r="E11" s="13"/>
      <c r="F11" s="13"/>
    </row>
    <row r="12" spans="1:6" ht="12.95" customHeight="1">
      <c r="A12" s="10"/>
      <c r="B12" s="88"/>
      <c r="C12" s="213" t="s">
        <v>4</v>
      </c>
      <c r="D12" s="215"/>
      <c r="E12" s="13">
        <v>55000</v>
      </c>
      <c r="F12" s="13">
        <v>65000</v>
      </c>
    </row>
    <row r="13" spans="1:6" ht="12.95" customHeight="1">
      <c r="A13" s="10"/>
      <c r="B13" s="213" t="s">
        <v>5</v>
      </c>
      <c r="C13" s="214"/>
      <c r="D13" s="215"/>
      <c r="E13" s="13"/>
      <c r="F13" s="13"/>
    </row>
    <row r="14" spans="1:6" ht="12.95" customHeight="1">
      <c r="A14" s="10"/>
      <c r="B14" s="88"/>
      <c r="C14" s="213" t="s">
        <v>34</v>
      </c>
      <c r="D14" s="215"/>
      <c r="E14" s="13">
        <v>50000</v>
      </c>
      <c r="F14" s="13">
        <v>60000</v>
      </c>
    </row>
    <row r="15" spans="1:6" ht="12.95" customHeight="1">
      <c r="A15" s="10"/>
      <c r="B15" s="213" t="s">
        <v>6</v>
      </c>
      <c r="C15" s="214"/>
      <c r="D15" s="215"/>
      <c r="E15" s="13"/>
      <c r="F15" s="13"/>
    </row>
    <row r="16" spans="1:6" ht="12.95" customHeight="1">
      <c r="A16" s="10"/>
      <c r="B16" s="88"/>
      <c r="C16" s="213" t="s">
        <v>17</v>
      </c>
      <c r="D16" s="215"/>
      <c r="E16" s="13">
        <v>25000</v>
      </c>
      <c r="F16" s="13">
        <v>25000</v>
      </c>
    </row>
    <row r="17" spans="1:6" ht="12.95" customHeight="1">
      <c r="A17" s="10"/>
      <c r="B17" s="213" t="s">
        <v>55</v>
      </c>
      <c r="C17" s="214"/>
      <c r="D17" s="215"/>
      <c r="E17" s="13"/>
      <c r="F17" s="13"/>
    </row>
    <row r="18" spans="1:6" ht="12.95" customHeight="1">
      <c r="A18" s="10"/>
      <c r="B18" s="88"/>
      <c r="C18" s="213" t="s">
        <v>72</v>
      </c>
      <c r="D18" s="215"/>
      <c r="E18" s="13">
        <v>30000</v>
      </c>
      <c r="F18" s="13">
        <v>21600</v>
      </c>
    </row>
    <row r="19" spans="1:6" ht="12.95" customHeight="1">
      <c r="A19" s="10"/>
      <c r="B19" s="218" t="s">
        <v>39</v>
      </c>
      <c r="C19" s="217"/>
      <c r="D19" s="215"/>
      <c r="E19" s="13"/>
      <c r="F19" s="13"/>
    </row>
    <row r="20" spans="1:6" ht="12.95" customHeight="1">
      <c r="A20" s="10"/>
      <c r="B20" s="89"/>
      <c r="C20" s="218" t="s">
        <v>76</v>
      </c>
      <c r="D20" s="215"/>
      <c r="E20" s="18">
        <f>SUM(E21:E22)</f>
        <v>236400</v>
      </c>
      <c r="F20" s="18"/>
    </row>
    <row r="21" spans="1:6" ht="12.95" customHeight="1">
      <c r="A21" s="10"/>
      <c r="B21" s="89"/>
      <c r="D21" s="134" t="s">
        <v>156</v>
      </c>
      <c r="E21" s="21">
        <v>36000</v>
      </c>
      <c r="F21" s="21">
        <v>36000</v>
      </c>
    </row>
    <row r="22" spans="1:6" ht="12.95" customHeight="1">
      <c r="A22" s="10"/>
      <c r="B22" s="89"/>
      <c r="D22" s="134" t="s">
        <v>157</v>
      </c>
      <c r="E22" s="21">
        <v>200400</v>
      </c>
      <c r="F22" s="21">
        <v>262800</v>
      </c>
    </row>
    <row r="23" spans="1:6" ht="12.95" customHeight="1">
      <c r="A23" s="10"/>
      <c r="B23" s="213" t="s">
        <v>9</v>
      </c>
      <c r="C23" s="213"/>
      <c r="D23" s="216"/>
      <c r="E23" s="21"/>
      <c r="F23" s="21"/>
    </row>
    <row r="24" spans="1:6" ht="12.95" customHeight="1">
      <c r="A24" s="10"/>
      <c r="B24" s="91"/>
      <c r="C24" s="219" t="s">
        <v>77</v>
      </c>
      <c r="D24" s="220"/>
      <c r="E24" s="21">
        <v>5000</v>
      </c>
      <c r="F24" s="21">
        <v>5000</v>
      </c>
    </row>
    <row r="25" spans="1:6" ht="12.95" customHeight="1">
      <c r="A25" s="10"/>
      <c r="B25" s="213" t="s">
        <v>56</v>
      </c>
      <c r="C25" s="214"/>
      <c r="D25" s="215"/>
      <c r="E25" s="21"/>
      <c r="F25" s="21"/>
    </row>
    <row r="26" spans="1:6" ht="12.95" customHeight="1">
      <c r="A26" s="10"/>
      <c r="B26" s="91"/>
      <c r="C26" s="218" t="s">
        <v>96</v>
      </c>
      <c r="D26" s="215"/>
      <c r="E26" s="21">
        <v>0</v>
      </c>
      <c r="F26" s="21">
        <v>0</v>
      </c>
    </row>
    <row r="27" spans="1:6" ht="12.95" customHeight="1">
      <c r="A27" s="10"/>
      <c r="B27" s="213" t="s">
        <v>57</v>
      </c>
      <c r="C27" s="214"/>
      <c r="D27" s="215"/>
      <c r="E27" s="21"/>
      <c r="F27" s="21"/>
    </row>
    <row r="28" spans="1:6" ht="12.95" customHeight="1">
      <c r="A28" s="10"/>
      <c r="B28" s="91"/>
      <c r="C28" s="213" t="s">
        <v>57</v>
      </c>
      <c r="D28" s="215"/>
      <c r="E28" s="18">
        <f>SUM(E29:E37)</f>
        <v>501000</v>
      </c>
      <c r="F28" s="18"/>
    </row>
    <row r="29" spans="1:6" ht="12.95" customHeight="1">
      <c r="A29" s="10"/>
      <c r="B29" s="91"/>
      <c r="D29" s="84" t="s">
        <v>158</v>
      </c>
      <c r="E29" s="21">
        <v>16000</v>
      </c>
      <c r="F29" s="21">
        <v>20000</v>
      </c>
    </row>
    <row r="30" spans="1:6" ht="12.95" customHeight="1">
      <c r="A30" s="10"/>
      <c r="B30" s="91"/>
      <c r="D30" s="84" t="s">
        <v>159</v>
      </c>
      <c r="E30" s="21">
        <v>30000</v>
      </c>
      <c r="F30" s="21">
        <v>40000</v>
      </c>
    </row>
    <row r="31" spans="1:6" ht="12.95" customHeight="1">
      <c r="A31" s="10"/>
      <c r="B31" s="91"/>
      <c r="D31" s="84" t="s">
        <v>160</v>
      </c>
      <c r="E31" s="21">
        <v>80000</v>
      </c>
      <c r="F31" s="21">
        <v>0</v>
      </c>
    </row>
    <row r="32" spans="1:6" ht="12.95" customHeight="1">
      <c r="A32" s="10"/>
      <c r="B32" s="91"/>
      <c r="D32" s="84" t="s">
        <v>161</v>
      </c>
      <c r="E32" s="21">
        <v>75000</v>
      </c>
      <c r="F32" s="21">
        <v>100000</v>
      </c>
    </row>
    <row r="33" spans="1:6" ht="12.95" customHeight="1">
      <c r="A33" s="10"/>
      <c r="B33" s="91"/>
      <c r="D33" s="84" t="s">
        <v>162</v>
      </c>
      <c r="E33" s="21">
        <v>150000</v>
      </c>
      <c r="F33" s="21">
        <v>175000</v>
      </c>
    </row>
    <row r="34" spans="1:6" ht="12.95" customHeight="1">
      <c r="A34" s="10"/>
      <c r="B34" s="185"/>
      <c r="D34" s="84" t="s">
        <v>203</v>
      </c>
      <c r="E34" s="21"/>
      <c r="F34" s="21">
        <v>15000</v>
      </c>
    </row>
    <row r="35" spans="1:6" ht="12.95" customHeight="1">
      <c r="A35" s="10"/>
      <c r="B35" s="91"/>
      <c r="D35" s="84" t="s">
        <v>163</v>
      </c>
      <c r="E35" s="21">
        <v>15000</v>
      </c>
      <c r="F35" s="21"/>
    </row>
    <row r="36" spans="1:6" ht="12.95" customHeight="1">
      <c r="A36" s="10"/>
      <c r="B36" s="91"/>
      <c r="D36" s="84" t="s">
        <v>164</v>
      </c>
      <c r="E36" s="21">
        <v>120000</v>
      </c>
      <c r="F36" s="21">
        <v>120000</v>
      </c>
    </row>
    <row r="37" spans="1:6" ht="12" customHeight="1">
      <c r="A37" s="10"/>
      <c r="B37" s="91"/>
      <c r="D37" s="84" t="s">
        <v>204</v>
      </c>
      <c r="E37" s="21">
        <v>15000</v>
      </c>
      <c r="F37" s="21">
        <v>100000</v>
      </c>
    </row>
    <row r="38" spans="1:6" ht="12.95" customHeight="1">
      <c r="A38" s="34"/>
      <c r="B38" s="227" t="s">
        <v>61</v>
      </c>
      <c r="C38" s="227"/>
      <c r="D38" s="228"/>
      <c r="E38" s="16">
        <f>SUM(E28,E26,E24,E20,E18,E16,E14,E12)</f>
        <v>902400</v>
      </c>
      <c r="F38" s="16">
        <v>1055807</v>
      </c>
    </row>
    <row r="39" spans="1:6" ht="9.75" customHeight="1">
      <c r="A39" s="34"/>
      <c r="B39" s="57"/>
      <c r="C39" s="57"/>
      <c r="D39" s="58"/>
      <c r="E39" s="16"/>
      <c r="F39" s="16"/>
    </row>
    <row r="40" spans="1:6" ht="12.95" customHeight="1">
      <c r="A40" s="229" t="s">
        <v>11</v>
      </c>
      <c r="B40" s="227"/>
      <c r="C40" s="227"/>
      <c r="D40" s="228"/>
      <c r="E40" s="16"/>
      <c r="F40" s="16"/>
    </row>
    <row r="41" spans="1:6" ht="12.95" customHeight="1">
      <c r="A41" s="34"/>
      <c r="B41" s="214" t="s">
        <v>60</v>
      </c>
      <c r="C41" s="214"/>
      <c r="D41" s="215"/>
      <c r="E41" s="42"/>
      <c r="F41" s="42"/>
    </row>
    <row r="42" spans="1:6" ht="12.95" customHeight="1">
      <c r="A42" s="34"/>
      <c r="B42" s="103"/>
      <c r="C42" s="213" t="s">
        <v>128</v>
      </c>
      <c r="D42" s="215"/>
      <c r="E42" s="42"/>
      <c r="F42" s="42"/>
    </row>
    <row r="43" spans="1:6" ht="12.95" customHeight="1">
      <c r="A43" s="34"/>
      <c r="B43" s="103"/>
      <c r="C43" s="105"/>
      <c r="D43" s="106" t="s">
        <v>26</v>
      </c>
      <c r="E43" s="42">
        <v>30000</v>
      </c>
      <c r="F43" s="42">
        <v>55000</v>
      </c>
    </row>
    <row r="44" spans="1:6" ht="12.95" customHeight="1">
      <c r="A44" s="34"/>
      <c r="B44" s="90"/>
      <c r="C44" s="91"/>
      <c r="D44" s="56" t="s">
        <v>21</v>
      </c>
      <c r="E44" s="42">
        <v>25000</v>
      </c>
      <c r="F44" s="42"/>
    </row>
    <row r="45" spans="1:6" ht="12.95" customHeight="1">
      <c r="A45" s="34"/>
      <c r="B45" s="186"/>
      <c r="C45" s="185"/>
      <c r="D45" s="56" t="s">
        <v>22</v>
      </c>
      <c r="E45" s="42"/>
      <c r="F45" s="42">
        <v>10000</v>
      </c>
    </row>
    <row r="46" spans="1:6" ht="12.95" customHeight="1">
      <c r="A46" s="34"/>
      <c r="B46" s="186"/>
      <c r="C46" s="185"/>
      <c r="D46" s="56" t="s">
        <v>216</v>
      </c>
      <c r="E46" s="42"/>
      <c r="F46" s="42">
        <v>10000</v>
      </c>
    </row>
    <row r="47" spans="1:6" ht="12.95" customHeight="1">
      <c r="A47" s="34"/>
      <c r="B47" s="186"/>
      <c r="C47" s="185" t="s">
        <v>214</v>
      </c>
      <c r="D47" s="56"/>
      <c r="E47" s="42"/>
      <c r="F47" s="42">
        <v>300000</v>
      </c>
    </row>
    <row r="48" spans="1:6" ht="12.95" customHeight="1">
      <c r="A48" s="34"/>
      <c r="B48" s="185" t="s">
        <v>106</v>
      </c>
      <c r="C48" s="185"/>
      <c r="D48" s="56"/>
      <c r="E48" s="42"/>
      <c r="F48" s="42"/>
    </row>
    <row r="49" spans="1:6" ht="12.95" customHeight="1">
      <c r="A49" s="34"/>
      <c r="B49" s="186"/>
      <c r="C49" s="185"/>
      <c r="D49" s="84" t="s">
        <v>215</v>
      </c>
      <c r="E49" s="42"/>
      <c r="F49" s="42">
        <v>16000</v>
      </c>
    </row>
    <row r="50" spans="1:6" ht="12.95" customHeight="1">
      <c r="A50" s="34"/>
      <c r="B50" s="186"/>
      <c r="C50" s="185"/>
      <c r="D50" s="56"/>
      <c r="E50" s="42"/>
      <c r="F50" s="42"/>
    </row>
    <row r="51" spans="1:6" ht="12.95" customHeight="1">
      <c r="A51" s="34"/>
      <c r="B51" s="227" t="s">
        <v>62</v>
      </c>
      <c r="C51" s="227"/>
      <c r="D51" s="228"/>
      <c r="E51" s="33">
        <f>SUM(E43:E44)</f>
        <v>55000</v>
      </c>
      <c r="F51" s="33">
        <f>SUM(F42:F50)</f>
        <v>391000</v>
      </c>
    </row>
    <row r="52" spans="1:6" ht="12.95" customHeight="1" thickBot="1">
      <c r="A52" s="223" t="s">
        <v>12</v>
      </c>
      <c r="B52" s="224"/>
      <c r="C52" s="224"/>
      <c r="D52" s="225"/>
      <c r="E52" s="96">
        <f>SUM(E38,E51)</f>
        <v>957400</v>
      </c>
      <c r="F52" s="96">
        <f>SUM(F38,F51)</f>
        <v>1446807</v>
      </c>
    </row>
    <row r="53" spans="1:6" ht="12.95" customHeight="1" thickTop="1">
      <c r="A53" s="57"/>
      <c r="B53" s="57"/>
      <c r="C53" s="57"/>
      <c r="D53" s="57"/>
      <c r="E53" s="45"/>
      <c r="F53" s="45"/>
    </row>
  </sheetData>
  <mergeCells count="26">
    <mergeCell ref="C12:D12"/>
    <mergeCell ref="B17:D17"/>
    <mergeCell ref="B19:D19"/>
    <mergeCell ref="C18:D18"/>
    <mergeCell ref="A40:D40"/>
    <mergeCell ref="B41:D41"/>
    <mergeCell ref="B15:D15"/>
    <mergeCell ref="C14:D14"/>
    <mergeCell ref="C16:D16"/>
    <mergeCell ref="C20:D20"/>
    <mergeCell ref="B51:D51"/>
    <mergeCell ref="A52:D52"/>
    <mergeCell ref="C42:D42"/>
    <mergeCell ref="A3:F3"/>
    <mergeCell ref="A4:F4"/>
    <mergeCell ref="A8:D8"/>
    <mergeCell ref="A9:D9"/>
    <mergeCell ref="B23:D23"/>
    <mergeCell ref="B25:D25"/>
    <mergeCell ref="B27:D27"/>
    <mergeCell ref="B38:D38"/>
    <mergeCell ref="C24:D24"/>
    <mergeCell ref="C26:D26"/>
    <mergeCell ref="C28:D28"/>
    <mergeCell ref="B11:D11"/>
    <mergeCell ref="B13:D13"/>
  </mergeCells>
  <pageMargins left="0.64" right="0.3" top="0.82" bottom="0.16" header="0" footer="0"/>
  <pageSetup paperSize="5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4"/>
  <dimension ref="A1:E31"/>
  <sheetViews>
    <sheetView topLeftCell="A16" zoomScale="145" zoomScaleNormal="145" workbookViewId="0">
      <selection activeCell="E27" sqref="E27"/>
    </sheetView>
  </sheetViews>
  <sheetFormatPr defaultRowHeight="15"/>
  <cols>
    <col min="1" max="1" width="3.140625" customWidth="1"/>
    <col min="2" max="2" width="3.28515625" customWidth="1"/>
    <col min="3" max="3" width="41" customWidth="1"/>
    <col min="4" max="4" width="16.28515625" customWidth="1"/>
    <col min="5" max="5" width="15.5703125" customWidth="1"/>
  </cols>
  <sheetData>
    <row r="1" spans="1:5">
      <c r="A1" t="s">
        <v>0</v>
      </c>
      <c r="E1" s="9" t="s">
        <v>15</v>
      </c>
    </row>
    <row r="2" spans="1:5">
      <c r="A2" s="230" t="s">
        <v>1</v>
      </c>
      <c r="B2" s="230"/>
      <c r="C2" s="230"/>
      <c r="D2" s="230"/>
      <c r="E2" s="230"/>
    </row>
    <row r="3" spans="1:5">
      <c r="A3" s="221" t="s">
        <v>29</v>
      </c>
      <c r="B3" s="221"/>
      <c r="C3" s="221"/>
      <c r="D3" s="221"/>
      <c r="E3" s="221"/>
    </row>
    <row r="4" spans="1:5" ht="15.75" thickBot="1">
      <c r="A4" t="s">
        <v>137</v>
      </c>
    </row>
    <row r="5" spans="1:5" s="27" customFormat="1" ht="14.1" customHeight="1">
      <c r="A5" s="24"/>
      <c r="B5" s="25"/>
      <c r="C5" s="25"/>
      <c r="D5" s="155"/>
      <c r="E5" s="155" t="s">
        <v>13</v>
      </c>
    </row>
    <row r="6" spans="1:5" s="27" customFormat="1" ht="14.1" customHeight="1">
      <c r="A6" s="152"/>
      <c r="B6" s="153"/>
      <c r="C6" s="153"/>
      <c r="D6" s="154" t="s">
        <v>173</v>
      </c>
      <c r="E6" s="154" t="s">
        <v>14</v>
      </c>
    </row>
    <row r="7" spans="1:5" s="27" customFormat="1" ht="14.1" customHeight="1">
      <c r="A7" s="252" t="s">
        <v>2</v>
      </c>
      <c r="B7" s="253"/>
      <c r="C7" s="254"/>
      <c r="D7" s="156">
        <v>2017</v>
      </c>
      <c r="E7" s="156">
        <v>2018</v>
      </c>
    </row>
    <row r="8" spans="1:5" s="27" customFormat="1" ht="14.1" customHeight="1" thickBot="1">
      <c r="A8" s="168">
        <v>1</v>
      </c>
      <c r="B8" s="169"/>
      <c r="C8" s="169"/>
      <c r="D8" s="26">
        <v>3</v>
      </c>
      <c r="E8" s="26">
        <v>4</v>
      </c>
    </row>
    <row r="9" spans="1:5">
      <c r="A9" s="4"/>
      <c r="B9" s="12"/>
      <c r="C9" s="5"/>
      <c r="D9" s="118"/>
      <c r="E9" s="136"/>
    </row>
    <row r="10" spans="1:5">
      <c r="A10" s="10" t="s">
        <v>3</v>
      </c>
      <c r="B10" s="5"/>
      <c r="C10" s="6"/>
      <c r="D10" s="13"/>
      <c r="E10" s="8"/>
    </row>
    <row r="11" spans="1:5">
      <c r="A11" s="10"/>
      <c r="B11" s="5" t="s">
        <v>4</v>
      </c>
      <c r="C11" s="5"/>
      <c r="D11" s="13"/>
      <c r="E11" s="8"/>
    </row>
    <row r="12" spans="1:5">
      <c r="A12" s="4"/>
      <c r="C12" s="56" t="s">
        <v>4</v>
      </c>
      <c r="D12" s="13">
        <v>30000</v>
      </c>
      <c r="E12" s="13">
        <v>40000</v>
      </c>
    </row>
    <row r="13" spans="1:5">
      <c r="A13" s="4"/>
      <c r="B13" s="56" t="s">
        <v>5</v>
      </c>
      <c r="C13" s="28"/>
      <c r="D13" s="13"/>
      <c r="E13" s="13"/>
    </row>
    <row r="14" spans="1:5">
      <c r="A14" s="4"/>
      <c r="C14" s="56" t="s">
        <v>34</v>
      </c>
      <c r="D14" s="13">
        <v>30000</v>
      </c>
      <c r="E14" s="13">
        <v>40000</v>
      </c>
    </row>
    <row r="15" spans="1:5">
      <c r="A15" s="4"/>
      <c r="B15" s="56" t="s">
        <v>6</v>
      </c>
      <c r="C15" s="28"/>
      <c r="D15" s="13"/>
      <c r="E15" s="13"/>
    </row>
    <row r="16" spans="1:5">
      <c r="A16" s="4"/>
      <c r="B16" s="56" t="s">
        <v>37</v>
      </c>
      <c r="C16" s="56" t="s">
        <v>17</v>
      </c>
      <c r="D16" s="13">
        <v>35000</v>
      </c>
      <c r="E16" s="13">
        <v>30000</v>
      </c>
    </row>
    <row r="17" spans="1:5">
      <c r="A17" s="4"/>
      <c r="B17" s="56" t="s">
        <v>55</v>
      </c>
      <c r="C17" s="28"/>
      <c r="D17" s="8"/>
      <c r="E17" s="8"/>
    </row>
    <row r="18" spans="1:5">
      <c r="A18" s="4"/>
      <c r="B18" s="56"/>
      <c r="C18" s="56" t="s">
        <v>72</v>
      </c>
      <c r="D18" s="13">
        <v>15000</v>
      </c>
      <c r="E18" s="13">
        <v>7200</v>
      </c>
    </row>
    <row r="19" spans="1:5">
      <c r="A19" s="4"/>
      <c r="B19" s="56" t="s">
        <v>9</v>
      </c>
      <c r="C19" s="56"/>
      <c r="D19" s="8"/>
      <c r="E19" s="8"/>
    </row>
    <row r="20" spans="1:5">
      <c r="A20" s="4"/>
      <c r="B20" s="56"/>
      <c r="C20" s="135" t="s">
        <v>77</v>
      </c>
      <c r="D20" s="13">
        <v>5000</v>
      </c>
      <c r="E20" s="13">
        <v>5000</v>
      </c>
    </row>
    <row r="21" spans="1:5">
      <c r="A21" s="4"/>
      <c r="B21" s="56" t="s">
        <v>57</v>
      </c>
      <c r="C21" s="56"/>
      <c r="D21" s="13">
        <v>135000</v>
      </c>
      <c r="E21" s="13">
        <v>135000</v>
      </c>
    </row>
    <row r="22" spans="1:5">
      <c r="A22" s="4"/>
      <c r="B22" s="32" t="s">
        <v>61</v>
      </c>
      <c r="C22" s="32"/>
      <c r="D22" s="137">
        <f>SUM(D12:D21)</f>
        <v>250000</v>
      </c>
      <c r="E22" s="137">
        <f>SUM(E12:E21)</f>
        <v>257200</v>
      </c>
    </row>
    <row r="23" spans="1:5">
      <c r="A23" s="4"/>
      <c r="B23" s="14"/>
      <c r="C23" s="6"/>
      <c r="D23" s="8"/>
      <c r="E23" s="8"/>
    </row>
    <row r="24" spans="1:5">
      <c r="A24" s="34" t="s">
        <v>11</v>
      </c>
      <c r="B24" s="32"/>
      <c r="C24" s="32"/>
      <c r="D24" s="13"/>
      <c r="E24" s="13"/>
    </row>
    <row r="25" spans="1:5">
      <c r="A25" s="34"/>
      <c r="B25" s="28" t="s">
        <v>60</v>
      </c>
      <c r="C25" s="28"/>
      <c r="D25" s="13">
        <v>20000</v>
      </c>
      <c r="E25" s="13"/>
    </row>
    <row r="26" spans="1:5">
      <c r="A26" s="34"/>
      <c r="B26" s="56" t="s">
        <v>217</v>
      </c>
      <c r="D26" s="13"/>
      <c r="E26" s="13"/>
    </row>
    <row r="27" spans="1:5">
      <c r="A27" s="34"/>
      <c r="B27" s="28"/>
      <c r="C27" s="56" t="s">
        <v>21</v>
      </c>
      <c r="D27" s="13"/>
      <c r="E27" s="13">
        <v>35000</v>
      </c>
    </row>
    <row r="28" spans="1:5">
      <c r="A28" s="34"/>
      <c r="B28" s="122" t="s">
        <v>106</v>
      </c>
      <c r="C28" s="125"/>
      <c r="D28" s="13">
        <v>10000</v>
      </c>
      <c r="E28" s="13"/>
    </row>
    <row r="29" spans="1:5">
      <c r="A29" s="34"/>
      <c r="B29" s="32" t="s">
        <v>62</v>
      </c>
      <c r="C29" s="32"/>
      <c r="D29" s="16">
        <f>SUM(D25:D28)</f>
        <v>30000</v>
      </c>
      <c r="E29" s="16">
        <f>SUM(E25:E28)</f>
        <v>35000</v>
      </c>
    </row>
    <row r="30" spans="1:5" ht="15.75" thickBot="1">
      <c r="A30" s="7" t="s">
        <v>12</v>
      </c>
      <c r="B30" s="2"/>
      <c r="C30" s="3"/>
      <c r="D30" s="112">
        <f>SUM(D22,D29)</f>
        <v>280000</v>
      </c>
      <c r="E30" s="112">
        <f>SUM(E22,E29)</f>
        <v>292200</v>
      </c>
    </row>
    <row r="31" spans="1:5" ht="15.75" thickTop="1"/>
  </sheetData>
  <mergeCells count="3">
    <mergeCell ref="A7:C7"/>
    <mergeCell ref="A2:E2"/>
    <mergeCell ref="A3:E3"/>
  </mergeCells>
  <pageMargins left="0.73" right="0.55000000000000004" top="0.88" bottom="0.17" header="0.3" footer="0.08"/>
  <pageSetup paperSize="5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2"/>
  <sheetViews>
    <sheetView topLeftCell="A3" zoomScale="145" zoomScaleNormal="145" workbookViewId="0">
      <selection activeCell="G18" sqref="G18"/>
    </sheetView>
  </sheetViews>
  <sheetFormatPr defaultRowHeight="14.1" customHeight="1"/>
  <cols>
    <col min="1" max="1" width="3" style="35" customWidth="1"/>
    <col min="2" max="2" width="2.7109375" style="35" customWidth="1"/>
    <col min="3" max="3" width="2.5703125" style="35" customWidth="1"/>
    <col min="4" max="4" width="39.140625" style="35" customWidth="1"/>
    <col min="5" max="5" width="15" style="35" customWidth="1"/>
    <col min="6" max="6" width="15.28515625" style="35" customWidth="1"/>
    <col min="7" max="16384" width="9.140625" style="35"/>
  </cols>
  <sheetData>
    <row r="1" spans="1:6" ht="14.1" customHeight="1">
      <c r="F1" s="119" t="s">
        <v>129</v>
      </c>
    </row>
    <row r="2" spans="1:6" ht="12.95" customHeight="1">
      <c r="A2" s="35" t="s">
        <v>0</v>
      </c>
      <c r="F2" s="23" t="s">
        <v>15</v>
      </c>
    </row>
    <row r="3" spans="1:6" ht="12.95" customHeight="1">
      <c r="A3" s="230" t="s">
        <v>1</v>
      </c>
      <c r="B3" s="230"/>
      <c r="C3" s="230"/>
      <c r="D3" s="230"/>
      <c r="E3" s="230"/>
      <c r="F3" s="230"/>
    </row>
    <row r="4" spans="1:6" ht="12.95" customHeight="1">
      <c r="A4" s="222" t="s">
        <v>36</v>
      </c>
      <c r="B4" s="222"/>
      <c r="C4" s="222"/>
      <c r="D4" s="222"/>
      <c r="E4" s="222"/>
      <c r="F4" s="222"/>
    </row>
    <row r="5" spans="1:6" ht="12.95" customHeight="1" thickBot="1">
      <c r="A5" t="s">
        <v>220</v>
      </c>
    </row>
    <row r="6" spans="1:6" s="27" customFormat="1" ht="14.1" customHeight="1">
      <c r="A6" s="24"/>
      <c r="B6" s="25"/>
      <c r="C6" s="25"/>
      <c r="D6" s="25"/>
      <c r="E6" s="155"/>
      <c r="F6" s="155" t="s">
        <v>13</v>
      </c>
    </row>
    <row r="7" spans="1:6" s="27" customFormat="1" ht="14.1" customHeight="1">
      <c r="A7" s="187"/>
      <c r="B7" s="188"/>
      <c r="C7" s="188"/>
      <c r="D7" s="188"/>
      <c r="E7" s="154" t="s">
        <v>173</v>
      </c>
      <c r="F7" s="154" t="s">
        <v>14</v>
      </c>
    </row>
    <row r="8" spans="1:6" s="27" customFormat="1" ht="14.1" customHeight="1">
      <c r="A8" s="252" t="s">
        <v>2</v>
      </c>
      <c r="B8" s="253"/>
      <c r="C8" s="253"/>
      <c r="D8" s="254"/>
      <c r="E8" s="156">
        <v>2017</v>
      </c>
      <c r="F8" s="156">
        <v>2018</v>
      </c>
    </row>
    <row r="9" spans="1:6" s="27" customFormat="1" ht="14.1" customHeight="1" thickBot="1">
      <c r="A9" s="247">
        <v>1</v>
      </c>
      <c r="B9" s="248"/>
      <c r="C9" s="248"/>
      <c r="D9" s="249"/>
      <c r="E9" s="26">
        <v>3</v>
      </c>
      <c r="F9" s="26">
        <v>4</v>
      </c>
    </row>
    <row r="10" spans="1:6" ht="12.95" customHeight="1">
      <c r="A10" s="10" t="s">
        <v>3</v>
      </c>
      <c r="B10" s="12"/>
      <c r="C10" s="19"/>
      <c r="D10" s="38"/>
      <c r="E10" s="13"/>
      <c r="F10" s="13"/>
    </row>
    <row r="11" spans="1:6" ht="12.95" customHeight="1">
      <c r="A11" s="10"/>
      <c r="B11" s="5" t="s">
        <v>4</v>
      </c>
      <c r="C11" s="5"/>
      <c r="D11" s="38"/>
      <c r="E11" s="13"/>
      <c r="F11" s="13"/>
    </row>
    <row r="12" spans="1:6" ht="12.95" customHeight="1">
      <c r="A12" s="10"/>
      <c r="B12"/>
      <c r="C12" s="56" t="s">
        <v>4</v>
      </c>
      <c r="D12" s="38"/>
      <c r="E12" s="13"/>
      <c r="F12" s="13">
        <v>50000</v>
      </c>
    </row>
    <row r="13" spans="1:6" ht="12.95" customHeight="1">
      <c r="A13" s="10"/>
      <c r="B13" s="56" t="s">
        <v>6</v>
      </c>
      <c r="C13" s="28"/>
      <c r="D13" s="38"/>
      <c r="E13" s="13"/>
      <c r="F13" s="13"/>
    </row>
    <row r="14" spans="1:6" ht="12.95" customHeight="1">
      <c r="A14" s="10"/>
      <c r="B14" s="56" t="s">
        <v>37</v>
      </c>
      <c r="C14" s="56" t="s">
        <v>17</v>
      </c>
      <c r="D14" s="38"/>
      <c r="E14" s="13"/>
      <c r="F14" s="13">
        <v>30000</v>
      </c>
    </row>
    <row r="15" spans="1:6" ht="12.95" customHeight="1">
      <c r="A15" s="10"/>
      <c r="B15" s="56"/>
      <c r="C15" s="84" t="s">
        <v>205</v>
      </c>
      <c r="D15" s="38"/>
      <c r="E15" s="13"/>
      <c r="F15" s="13">
        <v>85000</v>
      </c>
    </row>
    <row r="16" spans="1:6" ht="12.95" customHeight="1">
      <c r="A16" s="10"/>
      <c r="B16" s="56" t="s">
        <v>9</v>
      </c>
      <c r="C16" s="56"/>
      <c r="D16" s="38"/>
      <c r="E16" s="13"/>
      <c r="F16" s="13"/>
    </row>
    <row r="17" spans="1:6" ht="12.95" customHeight="1">
      <c r="A17" s="10"/>
      <c r="B17" s="56"/>
      <c r="C17" s="135" t="s">
        <v>206</v>
      </c>
      <c r="D17" s="38"/>
      <c r="E17" s="13"/>
      <c r="F17" s="13">
        <v>200000</v>
      </c>
    </row>
    <row r="18" spans="1:6" ht="12.95" customHeight="1">
      <c r="A18" s="10"/>
      <c r="B18" s="56" t="s">
        <v>57</v>
      </c>
      <c r="C18" s="56"/>
      <c r="D18" s="38"/>
      <c r="E18" s="13"/>
      <c r="F18" s="13">
        <v>135000</v>
      </c>
    </row>
    <row r="19" spans="1:6" ht="12.95" customHeight="1">
      <c r="A19" s="34"/>
      <c r="B19" s="227" t="s">
        <v>61</v>
      </c>
      <c r="C19" s="227"/>
      <c r="D19" s="228"/>
      <c r="E19" s="16"/>
      <c r="F19" s="16">
        <f>SUM(F12:F18)</f>
        <v>500000</v>
      </c>
    </row>
    <row r="20" spans="1:6" ht="9.75" customHeight="1">
      <c r="A20" s="34"/>
      <c r="B20" s="192"/>
      <c r="C20" s="192"/>
      <c r="D20" s="193"/>
      <c r="E20" s="16"/>
      <c r="F20" s="16"/>
    </row>
    <row r="21" spans="1:6" ht="12.95" customHeight="1" thickBot="1">
      <c r="A21" s="223" t="s">
        <v>12</v>
      </c>
      <c r="B21" s="224"/>
      <c r="C21" s="224"/>
      <c r="D21" s="225"/>
      <c r="E21" s="96"/>
      <c r="F21" s="96">
        <f>SUM(F19:F20)</f>
        <v>500000</v>
      </c>
    </row>
    <row r="22" spans="1:6" ht="12.95" customHeight="1" thickTop="1">
      <c r="A22" s="192"/>
      <c r="B22" s="192"/>
      <c r="C22" s="192"/>
      <c r="D22" s="192"/>
      <c r="E22" s="45"/>
      <c r="F22" s="45"/>
    </row>
  </sheetData>
  <mergeCells count="6">
    <mergeCell ref="A21:D21"/>
    <mergeCell ref="B19:D19"/>
    <mergeCell ref="A3:F3"/>
    <mergeCell ref="A4:F4"/>
    <mergeCell ref="A8:D8"/>
    <mergeCell ref="A9:D9"/>
  </mergeCells>
  <pageMargins left="0.64" right="0.3" top="0.82" bottom="0.16" header="0" footer="0"/>
  <pageSetup paperSize="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5"/>
  <sheetViews>
    <sheetView topLeftCell="A7" zoomScale="130" zoomScaleNormal="130" workbookViewId="0">
      <selection activeCell="A26" sqref="A26:XFD31"/>
    </sheetView>
  </sheetViews>
  <sheetFormatPr defaultRowHeight="15"/>
  <cols>
    <col min="1" max="1" width="3.5703125" customWidth="1"/>
    <col min="2" max="2" width="3.42578125" customWidth="1"/>
    <col min="3" max="3" width="34.42578125" customWidth="1"/>
    <col min="4" max="4" width="16.42578125" customWidth="1"/>
    <col min="5" max="5" width="18.140625" customWidth="1"/>
  </cols>
  <sheetData>
    <row r="1" spans="1:5">
      <c r="A1" t="s">
        <v>0</v>
      </c>
      <c r="E1" s="9" t="s">
        <v>15</v>
      </c>
    </row>
    <row r="2" spans="1:5">
      <c r="A2" s="230" t="s">
        <v>1</v>
      </c>
      <c r="B2" s="230"/>
      <c r="C2" s="230"/>
      <c r="D2" s="230"/>
      <c r="E2" s="230"/>
    </row>
    <row r="3" spans="1:5">
      <c r="A3" s="221" t="s">
        <v>29</v>
      </c>
      <c r="B3" s="221"/>
      <c r="C3" s="221"/>
      <c r="D3" s="221"/>
      <c r="E3" s="221"/>
    </row>
    <row r="5" spans="1:5" ht="15.75" thickBot="1">
      <c r="A5" t="s">
        <v>35</v>
      </c>
    </row>
    <row r="6" spans="1:5" s="27" customFormat="1" ht="14.1" customHeight="1">
      <c r="A6" s="24"/>
      <c r="B6" s="25"/>
      <c r="C6" s="25"/>
      <c r="D6" s="155"/>
      <c r="E6" s="155" t="s">
        <v>13</v>
      </c>
    </row>
    <row r="7" spans="1:5" s="27" customFormat="1" ht="14.1" customHeight="1">
      <c r="A7" s="152"/>
      <c r="B7" s="153"/>
      <c r="C7" s="153"/>
      <c r="D7" s="154" t="s">
        <v>173</v>
      </c>
      <c r="E7" s="154" t="s">
        <v>14</v>
      </c>
    </row>
    <row r="8" spans="1:5" s="27" customFormat="1" ht="14.1" customHeight="1">
      <c r="A8" s="252" t="s">
        <v>2</v>
      </c>
      <c r="B8" s="253"/>
      <c r="C8" s="254"/>
      <c r="D8" s="156">
        <v>2017</v>
      </c>
      <c r="E8" s="156">
        <v>2018</v>
      </c>
    </row>
    <row r="9" spans="1:5" s="27" customFormat="1" ht="14.1" customHeight="1" thickBot="1">
      <c r="A9" s="168">
        <v>1</v>
      </c>
      <c r="B9" s="169"/>
      <c r="C9" s="169"/>
      <c r="D9" s="26">
        <v>3</v>
      </c>
      <c r="E9" s="26">
        <v>4</v>
      </c>
    </row>
    <row r="10" spans="1:5">
      <c r="A10" s="4"/>
      <c r="B10" s="12"/>
      <c r="C10" s="5"/>
      <c r="D10" s="16"/>
      <c r="E10" s="8"/>
    </row>
    <row r="11" spans="1:5">
      <c r="A11" s="10" t="s">
        <v>3</v>
      </c>
      <c r="B11" s="5"/>
      <c r="C11" s="6"/>
      <c r="D11" s="13"/>
      <c r="E11" s="8"/>
    </row>
    <row r="12" spans="1:5">
      <c r="A12" s="4"/>
      <c r="B12" s="56" t="s">
        <v>4</v>
      </c>
      <c r="C12" s="28"/>
      <c r="D12" s="13">
        <v>30000</v>
      </c>
      <c r="E12" s="13">
        <v>30000</v>
      </c>
    </row>
    <row r="13" spans="1:5">
      <c r="A13" s="4"/>
      <c r="B13" s="56" t="s">
        <v>5</v>
      </c>
      <c r="C13" s="28"/>
      <c r="D13" s="13">
        <v>10000</v>
      </c>
      <c r="E13" s="13">
        <v>10000</v>
      </c>
    </row>
    <row r="14" spans="1:5">
      <c r="A14" s="4"/>
      <c r="B14" s="56" t="s">
        <v>6</v>
      </c>
      <c r="C14" s="28"/>
      <c r="D14" s="13">
        <v>40000</v>
      </c>
      <c r="E14" s="13">
        <v>40000</v>
      </c>
    </row>
    <row r="15" spans="1:5">
      <c r="A15" s="4"/>
      <c r="B15" s="56" t="s">
        <v>55</v>
      </c>
      <c r="C15" s="28"/>
      <c r="D15" s="13">
        <v>12000</v>
      </c>
      <c r="E15" s="13">
        <v>12000</v>
      </c>
    </row>
    <row r="16" spans="1:5">
      <c r="A16" s="4"/>
      <c r="B16" s="56" t="s">
        <v>9</v>
      </c>
      <c r="C16" s="56"/>
      <c r="D16" s="13">
        <v>60000</v>
      </c>
      <c r="E16" s="13">
        <v>60000</v>
      </c>
    </row>
    <row r="17" spans="1:5">
      <c r="A17" s="4"/>
      <c r="B17" s="56" t="s">
        <v>57</v>
      </c>
      <c r="C17" s="56"/>
      <c r="D17" s="13">
        <v>68000</v>
      </c>
      <c r="E17" s="13">
        <v>68000</v>
      </c>
    </row>
    <row r="18" spans="1:5">
      <c r="A18" s="4"/>
      <c r="B18" s="32" t="s">
        <v>61</v>
      </c>
      <c r="C18" s="32"/>
      <c r="D18" s="16">
        <f ca="1">SUM(D12:D18)</f>
        <v>220000</v>
      </c>
      <c r="E18" s="16">
        <f>SUM(E12:E17)</f>
        <v>220000</v>
      </c>
    </row>
    <row r="19" spans="1:5">
      <c r="A19" s="4"/>
      <c r="B19" s="14"/>
      <c r="C19" s="6"/>
      <c r="D19" s="8"/>
      <c r="E19" s="8"/>
    </row>
    <row r="20" spans="1:5">
      <c r="A20" s="10" t="s">
        <v>10</v>
      </c>
      <c r="B20" s="14"/>
      <c r="C20" s="6"/>
      <c r="D20" s="13"/>
      <c r="E20" s="13"/>
    </row>
    <row r="21" spans="1:5">
      <c r="A21" s="10"/>
      <c r="B21" s="20" t="s">
        <v>60</v>
      </c>
      <c r="C21" s="6"/>
      <c r="D21" s="102">
        <v>0</v>
      </c>
      <c r="E21" s="102"/>
    </row>
    <row r="22" spans="1:5">
      <c r="A22" s="10" t="s">
        <v>11</v>
      </c>
      <c r="B22" s="14"/>
      <c r="C22" s="6"/>
      <c r="D22" s="16">
        <f>SUM(D21)</f>
        <v>0</v>
      </c>
      <c r="E22" s="16"/>
    </row>
    <row r="23" spans="1:5">
      <c r="A23" s="4"/>
      <c r="B23" s="5"/>
      <c r="C23" s="6"/>
      <c r="D23" s="13"/>
      <c r="E23" s="13"/>
    </row>
    <row r="24" spans="1:5" ht="15.75" thickBot="1">
      <c r="A24" s="7" t="s">
        <v>12</v>
      </c>
      <c r="B24" s="2"/>
      <c r="C24" s="3"/>
      <c r="D24" s="112">
        <v>220000</v>
      </c>
      <c r="E24" s="112">
        <v>220000</v>
      </c>
    </row>
    <row r="25" spans="1:5" ht="15.75" thickTop="1"/>
  </sheetData>
  <mergeCells count="3">
    <mergeCell ref="A2:E2"/>
    <mergeCell ref="A3:E3"/>
    <mergeCell ref="A8:C8"/>
  </mergeCells>
  <pageMargins left="1.22" right="0.18" top="1.02" bottom="0.75" header="0.3" footer="0.3"/>
  <pageSetup paperSize="256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5"/>
  <dimension ref="A1:E17"/>
  <sheetViews>
    <sheetView topLeftCell="A4" zoomScale="130" zoomScaleNormal="130" workbookViewId="0">
      <selection activeCell="A20" sqref="A20:XFD24"/>
    </sheetView>
  </sheetViews>
  <sheetFormatPr defaultRowHeight="15"/>
  <cols>
    <col min="1" max="1" width="3" customWidth="1"/>
    <col min="2" max="2" width="3.85546875" customWidth="1"/>
    <col min="3" max="3" width="37.85546875" customWidth="1"/>
    <col min="4" max="4" width="15.42578125" customWidth="1"/>
    <col min="5" max="5" width="18.7109375" customWidth="1"/>
  </cols>
  <sheetData>
    <row r="1" spans="1:5">
      <c r="A1" t="s">
        <v>0</v>
      </c>
      <c r="E1" s="9" t="s">
        <v>15</v>
      </c>
    </row>
    <row r="2" spans="1:5">
      <c r="A2" s="230" t="s">
        <v>1</v>
      </c>
      <c r="B2" s="230"/>
      <c r="C2" s="230"/>
      <c r="D2" s="230"/>
      <c r="E2" s="230"/>
    </row>
    <row r="3" spans="1:5">
      <c r="A3" s="221" t="s">
        <v>29</v>
      </c>
      <c r="B3" s="221"/>
      <c r="C3" s="221"/>
      <c r="D3" s="221"/>
      <c r="E3" s="221"/>
    </row>
    <row r="5" spans="1:5" ht="15.75" thickBot="1">
      <c r="A5" t="s">
        <v>138</v>
      </c>
    </row>
    <row r="6" spans="1:5" s="27" customFormat="1" ht="14.1" customHeight="1">
      <c r="A6" s="24"/>
      <c r="B6" s="25"/>
      <c r="C6" s="25"/>
      <c r="D6" s="155"/>
      <c r="E6" s="155" t="s">
        <v>13</v>
      </c>
    </row>
    <row r="7" spans="1:5" s="27" customFormat="1" ht="14.1" customHeight="1">
      <c r="A7" s="152"/>
      <c r="B7" s="153"/>
      <c r="C7" s="153"/>
      <c r="D7" s="154" t="s">
        <v>173</v>
      </c>
      <c r="E7" s="154" t="s">
        <v>14</v>
      </c>
    </row>
    <row r="8" spans="1:5" s="27" customFormat="1" ht="14.1" customHeight="1">
      <c r="A8" s="167" t="s">
        <v>2</v>
      </c>
      <c r="B8" s="28"/>
      <c r="C8" s="28"/>
      <c r="D8" s="156">
        <v>2017</v>
      </c>
      <c r="E8" s="156">
        <v>2018</v>
      </c>
    </row>
    <row r="9" spans="1:5" s="27" customFormat="1" ht="14.1" customHeight="1" thickBot="1">
      <c r="A9" s="168">
        <v>1</v>
      </c>
      <c r="B9" s="169"/>
      <c r="C9" s="169"/>
      <c r="D9" s="26">
        <v>3</v>
      </c>
      <c r="E9" s="26">
        <v>4</v>
      </c>
    </row>
    <row r="10" spans="1:5">
      <c r="A10" s="4"/>
      <c r="B10" s="12"/>
      <c r="C10" s="5"/>
      <c r="D10" s="16"/>
      <c r="E10" s="8"/>
    </row>
    <row r="11" spans="1:5">
      <c r="A11" s="10" t="s">
        <v>3</v>
      </c>
      <c r="B11" s="5"/>
      <c r="C11" s="6"/>
      <c r="D11" s="13"/>
      <c r="E11" s="8"/>
    </row>
    <row r="12" spans="1:5">
      <c r="A12" s="4"/>
      <c r="B12" s="56" t="s">
        <v>4</v>
      </c>
      <c r="C12" s="28"/>
      <c r="D12" s="13">
        <v>18000</v>
      </c>
      <c r="E12" s="13">
        <v>18000</v>
      </c>
    </row>
    <row r="13" spans="1:5">
      <c r="A13" s="4"/>
      <c r="B13" s="56" t="s">
        <v>57</v>
      </c>
      <c r="C13" s="56"/>
      <c r="D13" s="13">
        <v>12000</v>
      </c>
      <c r="E13" s="13">
        <v>12000</v>
      </c>
    </row>
    <row r="14" spans="1:5">
      <c r="A14" s="34" t="s">
        <v>61</v>
      </c>
      <c r="B14" s="5"/>
      <c r="C14" s="32"/>
      <c r="D14" s="16">
        <f>SUM(D12:D13)</f>
        <v>30000</v>
      </c>
      <c r="E14" s="16">
        <f>SUM(E12:E13)</f>
        <v>30000</v>
      </c>
    </row>
    <row r="15" spans="1:5">
      <c r="A15" s="4"/>
      <c r="B15" s="14"/>
      <c r="C15" s="6"/>
      <c r="D15" s="8"/>
      <c r="E15" s="8"/>
    </row>
    <row r="16" spans="1:5">
      <c r="A16" s="4"/>
      <c r="B16" s="5"/>
      <c r="C16" s="6"/>
      <c r="D16" s="13"/>
      <c r="E16" s="13"/>
    </row>
    <row r="17" spans="1:5">
      <c r="A17" s="7" t="s">
        <v>12</v>
      </c>
      <c r="B17" s="2"/>
      <c r="C17" s="3"/>
      <c r="D17" s="17">
        <v>30000</v>
      </c>
      <c r="E17" s="17">
        <v>30000</v>
      </c>
    </row>
  </sheetData>
  <mergeCells count="2">
    <mergeCell ref="A2:E2"/>
    <mergeCell ref="A3:E3"/>
  </mergeCells>
  <pageMargins left="1" right="0.7" top="1.05" bottom="0.75" header="0.3" footer="0.3"/>
  <pageSetup paperSize="256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5"/>
  <sheetViews>
    <sheetView zoomScale="130" zoomScaleNormal="130" workbookViewId="0">
      <selection activeCell="H18" sqref="H18"/>
    </sheetView>
  </sheetViews>
  <sheetFormatPr defaultRowHeight="15"/>
  <cols>
    <col min="1" max="2" width="2.28515625" customWidth="1"/>
    <col min="3" max="3" width="43" customWidth="1"/>
    <col min="4" max="4" width="16.28515625" customWidth="1"/>
    <col min="5" max="5" width="15.85546875" customWidth="1"/>
  </cols>
  <sheetData>
    <row r="1" spans="1:5" ht="12.95" customHeight="1">
      <c r="A1" t="s">
        <v>37</v>
      </c>
      <c r="E1" s="9" t="s">
        <v>15</v>
      </c>
    </row>
    <row r="2" spans="1:5" ht="12.95" customHeight="1">
      <c r="A2" s="230" t="s">
        <v>1</v>
      </c>
      <c r="B2" s="230"/>
      <c r="C2" s="230"/>
      <c r="D2" s="230"/>
      <c r="E2" s="230"/>
    </row>
    <row r="3" spans="1:5" ht="12.95" customHeight="1">
      <c r="A3" s="221" t="s">
        <v>29</v>
      </c>
      <c r="B3" s="221"/>
      <c r="C3" s="221"/>
      <c r="D3" s="221"/>
      <c r="E3" s="221"/>
    </row>
    <row r="4" spans="1:5" ht="12.95" customHeight="1"/>
    <row r="5" spans="1:5" ht="12.95" customHeight="1" thickBot="1">
      <c r="A5" t="s">
        <v>223</v>
      </c>
    </row>
    <row r="6" spans="1:5" s="27" customFormat="1" ht="14.1" customHeight="1">
      <c r="A6" s="24"/>
      <c r="B6" s="25"/>
      <c r="C6" s="25"/>
      <c r="D6" s="155"/>
      <c r="E6" s="155" t="s">
        <v>13</v>
      </c>
    </row>
    <row r="7" spans="1:5" s="27" customFormat="1" ht="14.1" customHeight="1">
      <c r="A7" s="187"/>
      <c r="B7" s="188"/>
      <c r="C7" s="188"/>
      <c r="D7" s="154" t="s">
        <v>173</v>
      </c>
      <c r="E7" s="154" t="s">
        <v>14</v>
      </c>
    </row>
    <row r="8" spans="1:5" s="27" customFormat="1" ht="14.1" customHeight="1">
      <c r="A8" s="252" t="s">
        <v>2</v>
      </c>
      <c r="B8" s="253"/>
      <c r="C8" s="254"/>
      <c r="D8" s="156">
        <v>2017</v>
      </c>
      <c r="E8" s="156">
        <v>2018</v>
      </c>
    </row>
    <row r="9" spans="1:5" s="27" customFormat="1" ht="14.1" customHeight="1" thickBot="1">
      <c r="A9" s="168">
        <v>1</v>
      </c>
      <c r="B9" s="169"/>
      <c r="C9" s="169"/>
      <c r="D9" s="26">
        <v>3</v>
      </c>
      <c r="E9" s="26">
        <v>4</v>
      </c>
    </row>
    <row r="10" spans="1:5" ht="12.95" customHeight="1">
      <c r="A10" s="4"/>
      <c r="B10" s="12"/>
      <c r="C10" s="5"/>
      <c r="D10" s="16"/>
      <c r="E10" s="8"/>
    </row>
    <row r="11" spans="1:5" ht="12.95" customHeight="1">
      <c r="A11" s="10" t="s">
        <v>135</v>
      </c>
      <c r="B11" s="5"/>
      <c r="C11" s="6"/>
      <c r="D11" s="13"/>
      <c r="E11" s="8"/>
    </row>
    <row r="12" spans="1:5" ht="12.95" customHeight="1">
      <c r="A12" s="4"/>
      <c r="B12" s="11" t="s">
        <v>207</v>
      </c>
      <c r="C12" s="6"/>
      <c r="D12" s="8"/>
      <c r="E12" s="13">
        <v>36000</v>
      </c>
    </row>
    <row r="13" spans="1:5" ht="12.95" customHeight="1">
      <c r="A13" s="10" t="s">
        <v>23</v>
      </c>
      <c r="B13" s="14"/>
      <c r="C13" s="6"/>
      <c r="D13" s="8"/>
      <c r="E13" s="200">
        <f>SUM(E12)</f>
        <v>36000</v>
      </c>
    </row>
    <row r="14" spans="1:5" ht="12.95" customHeight="1">
      <c r="A14" s="10"/>
      <c r="B14" s="14"/>
      <c r="C14" s="6"/>
      <c r="D14" s="8"/>
      <c r="E14" s="199"/>
    </row>
    <row r="15" spans="1:5" ht="12.95" customHeight="1">
      <c r="A15" s="4" t="s">
        <v>218</v>
      </c>
      <c r="B15" s="11"/>
      <c r="C15" s="6"/>
      <c r="D15" s="13"/>
      <c r="E15" s="13" t="s">
        <v>37</v>
      </c>
    </row>
    <row r="16" spans="1:5" s="1" customFormat="1" ht="12.95" customHeight="1">
      <c r="A16" s="10"/>
      <c r="B16" s="14" t="s">
        <v>182</v>
      </c>
      <c r="C16" s="128"/>
      <c r="D16" s="18"/>
      <c r="E16" s="18"/>
    </row>
    <row r="17" spans="1:5" ht="12.95" customHeight="1">
      <c r="A17" s="4"/>
      <c r="B17" s="11"/>
      <c r="C17" s="6" t="s">
        <v>219</v>
      </c>
      <c r="D17" s="8"/>
      <c r="E17" s="13">
        <v>6500</v>
      </c>
    </row>
    <row r="18" spans="1:5" ht="12.95" customHeight="1">
      <c r="A18" s="4"/>
      <c r="B18" s="14" t="s">
        <v>33</v>
      </c>
      <c r="C18" s="6"/>
      <c r="D18" s="16"/>
      <c r="E18" s="16">
        <f>SUM(E12:E17)</f>
        <v>78500</v>
      </c>
    </row>
    <row r="19" spans="1:5" ht="12.95" customHeight="1">
      <c r="A19" s="4"/>
      <c r="B19" s="5"/>
      <c r="C19" s="6"/>
      <c r="D19" s="8"/>
      <c r="E19" s="8"/>
    </row>
    <row r="20" spans="1:5" ht="12.95" customHeight="1" thickBot="1">
      <c r="A20" s="7" t="s">
        <v>12</v>
      </c>
      <c r="B20" s="2"/>
      <c r="C20" s="3"/>
      <c r="D20" s="126">
        <f>SUM(D18:D19)</f>
        <v>0</v>
      </c>
      <c r="E20" s="126">
        <f>SUM(E13,E18)</f>
        <v>114500</v>
      </c>
    </row>
    <row r="21" spans="1:5" ht="12.95" customHeight="1" thickTop="1"/>
    <row r="22" spans="1:5" ht="12.95" customHeight="1"/>
    <row r="25" spans="1:5">
      <c r="C25" t="s">
        <v>38</v>
      </c>
    </row>
  </sheetData>
  <mergeCells count="3">
    <mergeCell ref="A2:E2"/>
    <mergeCell ref="A3:E3"/>
    <mergeCell ref="A8:C8"/>
  </mergeCells>
  <pageMargins left="1.22" right="0.39" top="0.74" bottom="0.75" header="0.3" footer="0.3"/>
  <pageSetup paperSize="25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F36"/>
  <sheetViews>
    <sheetView topLeftCell="A17" zoomScale="145" zoomScaleNormal="145" workbookViewId="0">
      <selection activeCell="F33" sqref="F33"/>
    </sheetView>
  </sheetViews>
  <sheetFormatPr defaultRowHeight="15"/>
  <cols>
    <col min="1" max="1" width="3.5703125" style="35" customWidth="1"/>
    <col min="2" max="2" width="3.28515625" style="35" customWidth="1"/>
    <col min="3" max="3" width="3.7109375" style="35" customWidth="1"/>
    <col min="4" max="4" width="36.42578125" style="35" customWidth="1"/>
    <col min="5" max="5" width="16.42578125" style="22" customWidth="1"/>
    <col min="6" max="6" width="17.28515625" style="22" customWidth="1"/>
    <col min="7" max="16384" width="9.140625" style="35"/>
  </cols>
  <sheetData>
    <row r="1" spans="1:6" ht="12.95" customHeight="1">
      <c r="F1" s="117" t="s">
        <v>129</v>
      </c>
    </row>
    <row r="2" spans="1:6" ht="12.95" customHeight="1">
      <c r="A2" s="35" t="s">
        <v>0</v>
      </c>
      <c r="F2" s="36" t="s">
        <v>15</v>
      </c>
    </row>
    <row r="3" spans="1:6" ht="12.95" customHeight="1">
      <c r="A3" s="230" t="s">
        <v>1</v>
      </c>
      <c r="B3" s="230"/>
      <c r="C3" s="230"/>
      <c r="D3" s="230"/>
      <c r="E3" s="230"/>
      <c r="F3" s="230"/>
    </row>
    <row r="4" spans="1:6" ht="12.95" customHeight="1">
      <c r="A4" s="222" t="s">
        <v>43</v>
      </c>
      <c r="B4" s="222"/>
      <c r="C4" s="222"/>
      <c r="D4" s="222"/>
      <c r="E4" s="222"/>
      <c r="F4" s="222"/>
    </row>
    <row r="5" spans="1:6" ht="12.95" customHeight="1" thickBot="1">
      <c r="A5" s="243" t="s">
        <v>44</v>
      </c>
      <c r="B5" s="243"/>
      <c r="C5" s="243"/>
      <c r="D5" s="243"/>
    </row>
    <row r="6" spans="1:6" s="27" customFormat="1" ht="12.95" customHeight="1">
      <c r="A6" s="24"/>
      <c r="B6" s="25"/>
      <c r="C6" s="25"/>
      <c r="D6" s="25"/>
      <c r="E6" s="155"/>
      <c r="F6" s="155" t="s">
        <v>13</v>
      </c>
    </row>
    <row r="7" spans="1:6" s="27" customFormat="1" ht="12.95" customHeight="1">
      <c r="A7" s="234" t="s">
        <v>2</v>
      </c>
      <c r="B7" s="235"/>
      <c r="C7" s="235"/>
      <c r="D7" s="236"/>
      <c r="E7" s="154" t="s">
        <v>173</v>
      </c>
      <c r="F7" s="154" t="s">
        <v>14</v>
      </c>
    </row>
    <row r="8" spans="1:6" s="27" customFormat="1" ht="12.95" customHeight="1" thickBot="1">
      <c r="A8" s="237"/>
      <c r="B8" s="238"/>
      <c r="C8" s="238"/>
      <c r="D8" s="239"/>
      <c r="E8" s="206">
        <v>2017</v>
      </c>
      <c r="F8" s="206">
        <v>2018</v>
      </c>
    </row>
    <row r="9" spans="1:6" ht="12.95" customHeight="1">
      <c r="A9" s="10" t="s">
        <v>3</v>
      </c>
      <c r="B9" s="19"/>
      <c r="C9" s="19"/>
      <c r="D9" s="19"/>
      <c r="E9" s="13"/>
      <c r="F9" s="13"/>
    </row>
    <row r="10" spans="1:6" ht="12.95" customHeight="1">
      <c r="A10" s="34"/>
      <c r="B10" s="213" t="s">
        <v>4</v>
      </c>
      <c r="C10" s="214"/>
      <c r="D10" s="215"/>
      <c r="E10" s="13"/>
      <c r="F10" s="13"/>
    </row>
    <row r="11" spans="1:6" ht="12.95" customHeight="1">
      <c r="A11" s="34"/>
      <c r="B11" s="62"/>
      <c r="C11" s="213" t="s">
        <v>4</v>
      </c>
      <c r="D11" s="215"/>
      <c r="E11" s="13">
        <v>1200000</v>
      </c>
      <c r="F11" s="13">
        <v>1000000</v>
      </c>
    </row>
    <row r="12" spans="1:6" ht="12.95" customHeight="1">
      <c r="A12" s="34"/>
      <c r="B12" s="213" t="s">
        <v>5</v>
      </c>
      <c r="C12" s="214"/>
      <c r="D12" s="215"/>
      <c r="E12" s="13"/>
      <c r="F12" s="13"/>
    </row>
    <row r="13" spans="1:6" ht="12.95" customHeight="1">
      <c r="A13" s="34"/>
      <c r="B13" s="53"/>
      <c r="C13" s="213" t="s">
        <v>34</v>
      </c>
      <c r="D13" s="215"/>
      <c r="E13" s="13">
        <v>1000000</v>
      </c>
      <c r="F13" s="13">
        <v>1200000</v>
      </c>
    </row>
    <row r="14" spans="1:6" ht="12.95" customHeight="1">
      <c r="A14" s="34"/>
      <c r="B14" s="213" t="s">
        <v>6</v>
      </c>
      <c r="C14" s="214"/>
      <c r="D14" s="215"/>
      <c r="E14" s="13"/>
      <c r="F14" s="13"/>
    </row>
    <row r="15" spans="1:6" ht="12.95" customHeight="1">
      <c r="A15" s="34"/>
      <c r="B15" s="53"/>
      <c r="C15" s="213" t="s">
        <v>17</v>
      </c>
      <c r="D15" s="215"/>
      <c r="E15" s="13">
        <v>50000</v>
      </c>
      <c r="F15" s="13">
        <v>50000</v>
      </c>
    </row>
    <row r="16" spans="1:6" ht="12.95" customHeight="1">
      <c r="A16" s="34"/>
      <c r="B16" s="100"/>
      <c r="C16" s="100" t="s">
        <v>110</v>
      </c>
      <c r="D16" s="99"/>
      <c r="E16" s="13">
        <v>250000</v>
      </c>
      <c r="F16" s="13">
        <v>250000</v>
      </c>
    </row>
    <row r="17" spans="1:6" ht="12.95" customHeight="1">
      <c r="A17" s="34"/>
      <c r="B17" s="213" t="s">
        <v>55</v>
      </c>
      <c r="C17" s="214"/>
      <c r="D17" s="215"/>
      <c r="E17" s="13"/>
      <c r="F17" s="13"/>
    </row>
    <row r="18" spans="1:6" ht="12.95" customHeight="1">
      <c r="A18" s="34"/>
      <c r="B18" s="53"/>
      <c r="C18" s="213" t="s">
        <v>72</v>
      </c>
      <c r="D18" s="215"/>
      <c r="E18" s="13">
        <v>250000</v>
      </c>
      <c r="F18" s="13">
        <v>250000</v>
      </c>
    </row>
    <row r="19" spans="1:6" ht="12.95" customHeight="1">
      <c r="A19" s="10"/>
      <c r="B19" s="218" t="s">
        <v>39</v>
      </c>
      <c r="C19" s="217"/>
      <c r="D19" s="215"/>
      <c r="E19" s="13"/>
      <c r="F19" s="13"/>
    </row>
    <row r="20" spans="1:6" ht="12.95" customHeight="1">
      <c r="A20" s="10"/>
      <c r="B20" s="54"/>
      <c r="C20" s="218" t="s">
        <v>76</v>
      </c>
      <c r="D20" s="215"/>
      <c r="E20" s="13">
        <v>1000000</v>
      </c>
      <c r="F20" s="13">
        <v>1000000</v>
      </c>
    </row>
    <row r="21" spans="1:6" ht="12.95" customHeight="1">
      <c r="A21" s="10"/>
      <c r="B21" s="213" t="s">
        <v>9</v>
      </c>
      <c r="C21" s="213"/>
      <c r="D21" s="216"/>
      <c r="E21" s="13"/>
      <c r="F21" s="13"/>
    </row>
    <row r="22" spans="1:6" ht="12.95" customHeight="1">
      <c r="A22" s="10"/>
      <c r="B22" s="53"/>
      <c r="C22" s="242" t="s">
        <v>77</v>
      </c>
      <c r="D22" s="241"/>
      <c r="E22" s="13">
        <v>10000</v>
      </c>
      <c r="F22" s="13">
        <v>10000</v>
      </c>
    </row>
    <row r="23" spans="1:6" ht="12.95" customHeight="1">
      <c r="A23" s="10"/>
      <c r="B23" s="100"/>
      <c r="C23" s="144" t="s">
        <v>78</v>
      </c>
      <c r="D23" s="142"/>
      <c r="E23" s="13">
        <v>100000</v>
      </c>
      <c r="F23" s="13">
        <v>100000</v>
      </c>
    </row>
    <row r="24" spans="1:6" ht="12.95" customHeight="1">
      <c r="A24" s="10"/>
      <c r="B24" s="227" t="s">
        <v>61</v>
      </c>
      <c r="C24" s="227"/>
      <c r="D24" s="228"/>
      <c r="E24" s="16">
        <f>SUM(E11:E23)</f>
        <v>3860000</v>
      </c>
      <c r="F24" s="16">
        <f>SUM(F11:F23)</f>
        <v>3860000</v>
      </c>
    </row>
    <row r="25" spans="1:6" ht="12.95" customHeight="1">
      <c r="A25" s="229" t="s">
        <v>11</v>
      </c>
      <c r="B25" s="227"/>
      <c r="C25" s="227"/>
      <c r="D25" s="228"/>
      <c r="E25" s="16"/>
      <c r="F25" s="16"/>
    </row>
    <row r="26" spans="1:6" ht="12.95" customHeight="1">
      <c r="A26" s="34"/>
      <c r="B26" s="214" t="s">
        <v>60</v>
      </c>
      <c r="C26" s="214"/>
      <c r="D26" s="215"/>
      <c r="E26" s="13"/>
      <c r="F26" s="13"/>
    </row>
    <row r="27" spans="1:6" ht="12.95" customHeight="1">
      <c r="A27" s="34"/>
      <c r="B27" s="109" t="s">
        <v>115</v>
      </c>
      <c r="C27" s="107"/>
      <c r="E27" s="13"/>
      <c r="F27" s="13"/>
    </row>
    <row r="28" spans="1:6" ht="12.95" customHeight="1">
      <c r="A28" s="34"/>
      <c r="B28" s="174"/>
      <c r="C28" s="174" t="s">
        <v>178</v>
      </c>
      <c r="E28" s="13"/>
      <c r="F28" s="13">
        <v>320000</v>
      </c>
    </row>
    <row r="29" spans="1:6" ht="12.95" customHeight="1">
      <c r="A29" s="34"/>
      <c r="B29" s="98"/>
      <c r="C29" s="100" t="s">
        <v>112</v>
      </c>
      <c r="D29" s="99"/>
      <c r="E29" s="13">
        <v>150000</v>
      </c>
      <c r="F29" s="13"/>
    </row>
    <row r="30" spans="1:6" ht="12.95" customHeight="1">
      <c r="A30" s="34"/>
      <c r="B30" s="62" t="s">
        <v>89</v>
      </c>
      <c r="D30" s="61"/>
      <c r="E30" s="13">
        <v>0</v>
      </c>
      <c r="F30" s="13"/>
    </row>
    <row r="31" spans="1:6" ht="12.95" customHeight="1">
      <c r="A31" s="34"/>
      <c r="B31" s="100" t="s">
        <v>106</v>
      </c>
      <c r="C31" s="100"/>
      <c r="D31" s="99"/>
      <c r="E31" s="13">
        <v>200000</v>
      </c>
      <c r="F31" s="13">
        <v>30000</v>
      </c>
    </row>
    <row r="32" spans="1:6" ht="12.95" customHeight="1">
      <c r="A32" s="34"/>
      <c r="B32" s="227" t="s">
        <v>62</v>
      </c>
      <c r="C32" s="227"/>
      <c r="D32" s="228"/>
      <c r="E32" s="16">
        <f>SUM(E26:E31)</f>
        <v>350000</v>
      </c>
      <c r="F32" s="16">
        <f>SUM(F28:F31)</f>
        <v>350000</v>
      </c>
    </row>
    <row r="33" spans="1:6" ht="12.95" customHeight="1" thickBot="1">
      <c r="A33" s="223" t="s">
        <v>12</v>
      </c>
      <c r="B33" s="224"/>
      <c r="C33" s="224"/>
      <c r="D33" s="225"/>
      <c r="E33" s="96">
        <f>SUM(E24+E32)</f>
        <v>4210000</v>
      </c>
      <c r="F33" s="96">
        <f>SUM(F24+F32)</f>
        <v>4210000</v>
      </c>
    </row>
    <row r="34" spans="1:6" ht="12.95" customHeight="1" thickTop="1"/>
    <row r="35" spans="1:6" ht="12.95" customHeight="1"/>
    <row r="36" spans="1:6" ht="12.95" customHeight="1"/>
  </sheetData>
  <mergeCells count="21">
    <mergeCell ref="A3:F3"/>
    <mergeCell ref="A4:F4"/>
    <mergeCell ref="A5:D5"/>
    <mergeCell ref="A7:D8"/>
    <mergeCell ref="B10:D10"/>
    <mergeCell ref="B12:D12"/>
    <mergeCell ref="C11:D11"/>
    <mergeCell ref="C15:D15"/>
    <mergeCell ref="A25:D25"/>
    <mergeCell ref="B26:D26"/>
    <mergeCell ref="A33:D33"/>
    <mergeCell ref="B14:D14"/>
    <mergeCell ref="C13:D13"/>
    <mergeCell ref="C18:D18"/>
    <mergeCell ref="C20:D20"/>
    <mergeCell ref="C22:D22"/>
    <mergeCell ref="B32:D32"/>
    <mergeCell ref="B17:D17"/>
    <mergeCell ref="B19:D19"/>
    <mergeCell ref="B21:D21"/>
    <mergeCell ref="B24:D24"/>
  </mergeCells>
  <pageMargins left="0.53" right="0.23" top="0.38" bottom="0.25" header="0.12" footer="0"/>
  <pageSetup paperSize="5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A29" sqref="A29:XFD34"/>
    </sheetView>
  </sheetViews>
  <sheetFormatPr defaultRowHeight="15"/>
  <cols>
    <col min="1" max="2" width="2.28515625" customWidth="1"/>
    <col min="3" max="3" width="43" customWidth="1"/>
    <col min="4" max="4" width="16.28515625" customWidth="1"/>
    <col min="5" max="5" width="15.85546875" customWidth="1"/>
  </cols>
  <sheetData>
    <row r="1" spans="1:5" ht="12.95" customHeight="1">
      <c r="A1" t="s">
        <v>37</v>
      </c>
      <c r="E1" s="9" t="s">
        <v>15</v>
      </c>
    </row>
    <row r="2" spans="1:5" ht="12.95" customHeight="1">
      <c r="A2" s="230" t="s">
        <v>1</v>
      </c>
      <c r="B2" s="230"/>
      <c r="C2" s="230"/>
      <c r="D2" s="230"/>
      <c r="E2" s="230"/>
    </row>
    <row r="3" spans="1:5" ht="12.95" customHeight="1">
      <c r="A3" s="221" t="s">
        <v>29</v>
      </c>
      <c r="B3" s="221"/>
      <c r="C3" s="221"/>
      <c r="D3" s="221"/>
      <c r="E3" s="221"/>
    </row>
    <row r="4" spans="1:5" ht="12.95" customHeight="1"/>
    <row r="5" spans="1:5" ht="12.95" customHeight="1" thickBot="1">
      <c r="A5" t="s">
        <v>139</v>
      </c>
    </row>
    <row r="6" spans="1:5" s="27" customFormat="1" ht="14.1" customHeight="1">
      <c r="A6" s="24"/>
      <c r="B6" s="25"/>
      <c r="C6" s="25"/>
      <c r="D6" s="155"/>
      <c r="E6" s="155" t="s">
        <v>13</v>
      </c>
    </row>
    <row r="7" spans="1:5" s="27" customFormat="1" ht="14.1" customHeight="1">
      <c r="A7" s="203"/>
      <c r="B7" s="204"/>
      <c r="C7" s="204"/>
      <c r="D7" s="154" t="s">
        <v>173</v>
      </c>
      <c r="E7" s="154" t="s">
        <v>14</v>
      </c>
    </row>
    <row r="8" spans="1:5" s="27" customFormat="1" ht="14.1" customHeight="1" thickBot="1">
      <c r="A8" s="247" t="s">
        <v>2</v>
      </c>
      <c r="B8" s="248"/>
      <c r="C8" s="249"/>
      <c r="D8" s="206">
        <v>2017</v>
      </c>
      <c r="E8" s="206">
        <v>2018</v>
      </c>
    </row>
    <row r="9" spans="1:5" ht="12.95" customHeight="1">
      <c r="A9" s="4"/>
      <c r="B9" s="12"/>
      <c r="C9" s="5"/>
      <c r="D9" s="16"/>
      <c r="E9" s="8"/>
    </row>
    <row r="10" spans="1:5" ht="12.95" customHeight="1">
      <c r="A10" s="10" t="s">
        <v>135</v>
      </c>
      <c r="B10" s="5"/>
      <c r="C10" s="6"/>
      <c r="D10" s="13"/>
      <c r="E10" s="8"/>
    </row>
    <row r="11" spans="1:5" ht="12.95" customHeight="1">
      <c r="A11" s="4"/>
      <c r="B11" s="5"/>
      <c r="C11" s="6"/>
      <c r="D11" s="13"/>
      <c r="E11" s="8"/>
    </row>
    <row r="12" spans="1:5" ht="12.75" customHeight="1">
      <c r="A12" s="4"/>
      <c r="B12" s="11" t="s">
        <v>30</v>
      </c>
      <c r="C12" s="6"/>
      <c r="D12" s="13">
        <v>12000</v>
      </c>
      <c r="E12" s="13">
        <v>12000</v>
      </c>
    </row>
    <row r="13" spans="1:5" s="1" customFormat="1" ht="12.95" customHeight="1">
      <c r="A13" s="10"/>
      <c r="B13" s="14" t="s">
        <v>16</v>
      </c>
      <c r="C13" s="128"/>
      <c r="D13" s="18">
        <f>SUM(D12)</f>
        <v>12000</v>
      </c>
      <c r="E13" s="18"/>
    </row>
    <row r="14" spans="1:5" ht="12.95" customHeight="1">
      <c r="A14" s="4"/>
      <c r="B14" s="11"/>
      <c r="C14" s="6"/>
      <c r="D14" s="13"/>
      <c r="E14" s="13"/>
    </row>
    <row r="15" spans="1:5" ht="12.95" customHeight="1">
      <c r="A15" s="4"/>
      <c r="B15" s="11" t="s">
        <v>31</v>
      </c>
      <c r="C15" s="6"/>
      <c r="D15" s="13">
        <v>12000</v>
      </c>
      <c r="E15" s="13">
        <v>12000</v>
      </c>
    </row>
    <row r="16" spans="1:5" s="1" customFormat="1" ht="12.95" customHeight="1">
      <c r="A16" s="10"/>
      <c r="B16" s="14" t="s">
        <v>16</v>
      </c>
      <c r="C16" s="128"/>
      <c r="D16" s="18">
        <f>SUM(D15)</f>
        <v>12000</v>
      </c>
      <c r="E16" s="18"/>
    </row>
    <row r="17" spans="1:5" ht="12.95" customHeight="1">
      <c r="A17" s="4"/>
      <c r="B17" s="14"/>
      <c r="C17" s="6"/>
      <c r="D17" s="13"/>
      <c r="E17" s="13"/>
    </row>
    <row r="18" spans="1:5" ht="12.95" customHeight="1">
      <c r="A18" s="4"/>
      <c r="B18" s="11" t="s">
        <v>136</v>
      </c>
      <c r="C18" s="6"/>
      <c r="D18" s="13">
        <v>12000</v>
      </c>
      <c r="E18" s="13">
        <v>12000</v>
      </c>
    </row>
    <row r="19" spans="1:5" s="1" customFormat="1" ht="12.95" customHeight="1">
      <c r="A19" s="10"/>
      <c r="B19" s="14" t="s">
        <v>16</v>
      </c>
      <c r="C19" s="128"/>
      <c r="D19" s="18">
        <f>SUM(D18)</f>
        <v>12000</v>
      </c>
      <c r="E19" s="18"/>
    </row>
    <row r="20" spans="1:5" ht="12.95" customHeight="1">
      <c r="A20" s="4"/>
      <c r="B20" s="14"/>
      <c r="C20" s="6"/>
      <c r="D20" s="8"/>
      <c r="E20" s="8"/>
    </row>
    <row r="21" spans="1:5" ht="12.95" customHeight="1">
      <c r="A21" s="4"/>
      <c r="B21" s="11" t="s">
        <v>32</v>
      </c>
      <c r="C21" s="6"/>
      <c r="D21" s="13">
        <v>60000</v>
      </c>
      <c r="E21" s="13">
        <v>36000</v>
      </c>
    </row>
    <row r="22" spans="1:5" s="1" customFormat="1" ht="12.95" customHeight="1">
      <c r="A22" s="10"/>
      <c r="B22" s="14" t="s">
        <v>16</v>
      </c>
      <c r="C22" s="128"/>
      <c r="D22" s="18">
        <f>SUM(D21)</f>
        <v>60000</v>
      </c>
      <c r="E22" s="18"/>
    </row>
    <row r="23" spans="1:5" ht="12.95" customHeight="1">
      <c r="A23" s="4"/>
      <c r="B23" s="11"/>
      <c r="C23" s="6"/>
      <c r="D23" s="8"/>
      <c r="E23" s="8"/>
    </row>
    <row r="24" spans="1:5" ht="12.95" customHeight="1">
      <c r="A24" s="4"/>
      <c r="B24" s="14" t="s">
        <v>33</v>
      </c>
      <c r="C24" s="6"/>
      <c r="D24" s="16">
        <f>SUM(D13,D16,D19,D22)</f>
        <v>96000</v>
      </c>
      <c r="E24" s="16">
        <f>SUM(E12:E23)</f>
        <v>72000</v>
      </c>
    </row>
    <row r="25" spans="1:5" ht="12.95" customHeight="1">
      <c r="A25" s="4"/>
      <c r="B25" s="5"/>
      <c r="C25" s="6"/>
      <c r="D25" s="8"/>
      <c r="E25" s="8"/>
    </row>
    <row r="26" spans="1:5" ht="12.95" customHeight="1" thickBot="1">
      <c r="A26" s="7" t="s">
        <v>12</v>
      </c>
      <c r="B26" s="2"/>
      <c r="C26" s="3"/>
      <c r="D26" s="126">
        <f>SUM(D24:D25)</f>
        <v>96000</v>
      </c>
      <c r="E26" s="126">
        <v>72000</v>
      </c>
    </row>
    <row r="27" spans="1:5" ht="12.95" customHeight="1" thickTop="1"/>
    <row r="28" spans="1:5" ht="12.95" customHeight="1"/>
    <row r="31" spans="1:5">
      <c r="C31" t="s">
        <v>38</v>
      </c>
    </row>
  </sheetData>
  <mergeCells count="3">
    <mergeCell ref="A2:E2"/>
    <mergeCell ref="A3:E3"/>
    <mergeCell ref="A8:C8"/>
  </mergeCells>
  <pageMargins left="1.22" right="0.39" top="0.74" bottom="0.75" header="0.3" footer="0.3"/>
  <pageSetup paperSize="25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G35"/>
  <sheetViews>
    <sheetView topLeftCell="A19" zoomScale="145" zoomScaleNormal="145" workbookViewId="0">
      <selection activeCell="F30" sqref="F30"/>
    </sheetView>
  </sheetViews>
  <sheetFormatPr defaultRowHeight="14.1" customHeight="1"/>
  <cols>
    <col min="1" max="1" width="4.28515625" style="35" customWidth="1"/>
    <col min="2" max="2" width="3.42578125" style="35" customWidth="1"/>
    <col min="3" max="3" width="4.28515625" style="35" customWidth="1"/>
    <col min="4" max="4" width="39" style="35" customWidth="1"/>
    <col min="5" max="5" width="15.5703125" style="22" customWidth="1"/>
    <col min="6" max="6" width="16.42578125" style="22" customWidth="1"/>
    <col min="7" max="7" width="12.140625" style="35" customWidth="1"/>
    <col min="8" max="8" width="13.28515625" style="35" bestFit="1" customWidth="1"/>
    <col min="9" max="16384" width="9.140625" style="35"/>
  </cols>
  <sheetData>
    <row r="1" spans="1:7" ht="14.1" customHeight="1">
      <c r="A1" s="230" t="s">
        <v>1</v>
      </c>
      <c r="B1" s="230"/>
      <c r="C1" s="230"/>
      <c r="D1" s="230"/>
      <c r="E1" s="230"/>
      <c r="F1" s="230"/>
    </row>
    <row r="2" spans="1:7" ht="14.1" customHeight="1">
      <c r="A2" s="222" t="s">
        <v>29</v>
      </c>
      <c r="B2" s="222"/>
      <c r="C2" s="222"/>
      <c r="D2" s="222"/>
      <c r="E2" s="222"/>
      <c r="F2" s="222"/>
    </row>
    <row r="3" spans="1:7" ht="14.1" customHeight="1" thickBot="1">
      <c r="A3" s="243" t="s">
        <v>45</v>
      </c>
      <c r="B3" s="243"/>
      <c r="C3" s="243"/>
      <c r="D3" s="243"/>
    </row>
    <row r="4" spans="1:7" s="27" customFormat="1" ht="14.1" customHeight="1">
      <c r="A4" s="24"/>
      <c r="B4" s="25"/>
      <c r="C4" s="25"/>
      <c r="D4" s="25"/>
      <c r="E4" s="155"/>
      <c r="F4" s="155" t="s">
        <v>13</v>
      </c>
    </row>
    <row r="5" spans="1:7" s="27" customFormat="1" ht="14.1" customHeight="1">
      <c r="A5" s="234" t="s">
        <v>2</v>
      </c>
      <c r="B5" s="235"/>
      <c r="C5" s="235"/>
      <c r="D5" s="236"/>
      <c r="E5" s="154" t="s">
        <v>173</v>
      </c>
      <c r="F5" s="154" t="s">
        <v>14</v>
      </c>
    </row>
    <row r="6" spans="1:7" s="27" customFormat="1" ht="14.1" customHeight="1" thickBot="1">
      <c r="A6" s="237"/>
      <c r="B6" s="238"/>
      <c r="C6" s="238"/>
      <c r="D6" s="239"/>
      <c r="E6" s="206">
        <v>2017</v>
      </c>
      <c r="F6" s="206">
        <v>2018</v>
      </c>
    </row>
    <row r="7" spans="1:7" ht="12.95" customHeight="1">
      <c r="A7" s="10" t="s">
        <v>3</v>
      </c>
      <c r="B7" s="12"/>
      <c r="C7" s="19"/>
      <c r="D7" s="38"/>
      <c r="E7" s="13"/>
      <c r="F7" s="13"/>
    </row>
    <row r="8" spans="1:7" ht="12.95" customHeight="1">
      <c r="A8" s="10"/>
      <c r="B8" s="213" t="s">
        <v>4</v>
      </c>
      <c r="C8" s="214"/>
      <c r="D8" s="215"/>
      <c r="E8" s="13"/>
      <c r="F8" s="13"/>
    </row>
    <row r="9" spans="1:7" ht="12.95" customHeight="1">
      <c r="A9" s="10"/>
      <c r="B9" s="92"/>
      <c r="C9" s="213" t="s">
        <v>4</v>
      </c>
      <c r="D9" s="215"/>
      <c r="E9" s="13">
        <v>50000</v>
      </c>
      <c r="F9" s="13">
        <v>50000</v>
      </c>
    </row>
    <row r="10" spans="1:7" ht="12.95" customHeight="1">
      <c r="A10" s="10"/>
      <c r="B10" s="213" t="s">
        <v>5</v>
      </c>
      <c r="C10" s="214"/>
      <c r="D10" s="215"/>
      <c r="E10" s="13"/>
      <c r="F10" s="13"/>
    </row>
    <row r="11" spans="1:7" ht="12.95" customHeight="1">
      <c r="A11" s="10"/>
      <c r="B11" s="92"/>
      <c r="C11" s="213" t="s">
        <v>34</v>
      </c>
      <c r="D11" s="215"/>
      <c r="E11" s="13">
        <v>35000</v>
      </c>
      <c r="F11" s="13">
        <v>50000</v>
      </c>
    </row>
    <row r="12" spans="1:7" ht="12.95" customHeight="1">
      <c r="A12" s="10"/>
      <c r="B12" s="213" t="s">
        <v>6</v>
      </c>
      <c r="C12" s="214"/>
      <c r="D12" s="215"/>
      <c r="E12" s="13"/>
      <c r="F12" s="13"/>
    </row>
    <row r="13" spans="1:7" ht="12.95" customHeight="1">
      <c r="A13" s="10"/>
      <c r="B13" s="92"/>
      <c r="C13" s="213" t="s">
        <v>17</v>
      </c>
      <c r="D13" s="215"/>
      <c r="E13" s="13">
        <v>81000</v>
      </c>
      <c r="F13" s="13">
        <v>100000</v>
      </c>
    </row>
    <row r="14" spans="1:7" ht="12.95" customHeight="1">
      <c r="A14" s="10"/>
      <c r="B14" s="213" t="s">
        <v>55</v>
      </c>
      <c r="C14" s="214"/>
      <c r="D14" s="215"/>
      <c r="E14" s="18">
        <f>SUM(E15:E18)</f>
        <v>44200</v>
      </c>
      <c r="F14" s="18">
        <f>SUM(F16:F17)</f>
        <v>45792</v>
      </c>
      <c r="G14" s="145"/>
    </row>
    <row r="15" spans="1:7" ht="12.95" customHeight="1">
      <c r="A15" s="10"/>
      <c r="B15" s="92"/>
      <c r="C15" s="213" t="s">
        <v>94</v>
      </c>
      <c r="D15" s="215"/>
      <c r="E15" s="13">
        <v>0</v>
      </c>
      <c r="F15" s="13"/>
    </row>
    <row r="16" spans="1:7" ht="12.95" customHeight="1">
      <c r="A16" s="10"/>
      <c r="B16" s="92"/>
      <c r="C16" s="213" t="s">
        <v>24</v>
      </c>
      <c r="D16" s="215"/>
      <c r="E16" s="21">
        <v>21600</v>
      </c>
      <c r="F16" s="21">
        <v>21600</v>
      </c>
    </row>
    <row r="17" spans="1:6" ht="12.95" customHeight="1">
      <c r="A17" s="10"/>
      <c r="B17" s="92"/>
      <c r="C17" s="213" t="s">
        <v>87</v>
      </c>
      <c r="D17" s="215"/>
      <c r="E17" s="21">
        <v>21600</v>
      </c>
      <c r="F17" s="21">
        <v>24192</v>
      </c>
    </row>
    <row r="18" spans="1:6" ht="12.95" customHeight="1">
      <c r="A18" s="10"/>
      <c r="B18" s="122"/>
      <c r="C18" s="122" t="s">
        <v>131</v>
      </c>
      <c r="D18" s="124"/>
      <c r="E18" s="21">
        <v>1000</v>
      </c>
      <c r="F18" s="21">
        <v>1000</v>
      </c>
    </row>
    <row r="19" spans="1:6" ht="12.95" customHeight="1">
      <c r="A19" s="10"/>
      <c r="B19" s="218" t="s">
        <v>39</v>
      </c>
      <c r="C19" s="217"/>
      <c r="D19" s="215"/>
      <c r="E19" s="13"/>
      <c r="F19" s="13"/>
    </row>
    <row r="20" spans="1:6" ht="12.95" customHeight="1">
      <c r="A20" s="10"/>
      <c r="B20" s="95"/>
      <c r="C20" s="218" t="s">
        <v>76</v>
      </c>
      <c r="D20" s="215"/>
      <c r="E20" s="13">
        <v>0</v>
      </c>
      <c r="F20" s="13"/>
    </row>
    <row r="21" spans="1:6" ht="12.95" customHeight="1">
      <c r="A21" s="10"/>
      <c r="B21" s="100" t="s">
        <v>113</v>
      </c>
      <c r="C21" s="93"/>
      <c r="D21" s="94"/>
      <c r="E21" s="16"/>
      <c r="F21" s="16"/>
    </row>
    <row r="22" spans="1:6" ht="12.95" customHeight="1">
      <c r="A22" s="10"/>
      <c r="B22" s="100"/>
      <c r="C22" s="100" t="s">
        <v>77</v>
      </c>
      <c r="D22" s="101"/>
      <c r="E22" s="102">
        <v>6000</v>
      </c>
      <c r="F22" s="102">
        <v>6000</v>
      </c>
    </row>
    <row r="23" spans="1:6" ht="12.95" customHeight="1">
      <c r="A23" s="10"/>
      <c r="B23" s="100" t="s">
        <v>114</v>
      </c>
      <c r="C23" s="100"/>
      <c r="D23" s="101"/>
      <c r="E23" s="16"/>
      <c r="F23" s="16"/>
    </row>
    <row r="24" spans="1:6" ht="12.95" customHeight="1">
      <c r="A24" s="10"/>
      <c r="B24" s="100"/>
      <c r="C24" s="100" t="s">
        <v>81</v>
      </c>
      <c r="D24" s="101"/>
      <c r="E24" s="102">
        <v>10000</v>
      </c>
      <c r="F24" s="102">
        <v>10000</v>
      </c>
    </row>
    <row r="25" spans="1:6" ht="12.95" customHeight="1">
      <c r="A25" s="10"/>
      <c r="B25" s="100"/>
      <c r="C25" s="100" t="s">
        <v>97</v>
      </c>
      <c r="D25" s="101"/>
      <c r="E25" s="102">
        <v>10000</v>
      </c>
      <c r="F25" s="102">
        <v>10000</v>
      </c>
    </row>
    <row r="26" spans="1:6" ht="12.95" customHeight="1">
      <c r="A26" s="10"/>
      <c r="B26" s="97" t="s">
        <v>23</v>
      </c>
      <c r="C26" s="100"/>
      <c r="D26" s="101"/>
      <c r="E26" s="16">
        <f ca="1">SUM(E9:E26)</f>
        <v>236200</v>
      </c>
      <c r="F26" s="16">
        <f>SUM(F9,F11,F13,F16,F17,F18,F22,F24,F25)</f>
        <v>272792</v>
      </c>
    </row>
    <row r="27" spans="1:6" ht="12.95" customHeight="1">
      <c r="A27" s="229" t="s">
        <v>11</v>
      </c>
      <c r="B27" s="227"/>
      <c r="C27" s="227"/>
      <c r="D27" s="228"/>
      <c r="E27" s="37"/>
      <c r="F27" s="37"/>
    </row>
    <row r="28" spans="1:6" ht="12.95" customHeight="1">
      <c r="A28" s="34"/>
      <c r="B28" s="214" t="s">
        <v>60</v>
      </c>
      <c r="C28" s="214"/>
      <c r="D28" s="215"/>
      <c r="E28" s="16"/>
      <c r="F28" s="16"/>
    </row>
    <row r="29" spans="1:6" ht="12.95" customHeight="1">
      <c r="A29" s="34"/>
      <c r="B29" s="111"/>
      <c r="C29" s="109" t="s">
        <v>115</v>
      </c>
      <c r="D29" s="110"/>
      <c r="E29" s="16"/>
      <c r="F29" s="16"/>
    </row>
    <row r="30" spans="1:6" ht="12.95" customHeight="1">
      <c r="A30" s="34"/>
      <c r="B30" s="186"/>
      <c r="C30" s="185" t="s">
        <v>212</v>
      </c>
      <c r="D30" s="190"/>
      <c r="E30" s="16"/>
      <c r="F30" s="102">
        <v>50000</v>
      </c>
    </row>
    <row r="31" spans="1:6" ht="12.95" customHeight="1">
      <c r="A31" s="34"/>
      <c r="B31" s="98"/>
      <c r="C31" s="11" t="s">
        <v>149</v>
      </c>
      <c r="D31" s="38"/>
      <c r="E31" s="102">
        <v>12000</v>
      </c>
      <c r="F31" s="37"/>
    </row>
    <row r="32" spans="1:6" ht="12.95" customHeight="1">
      <c r="A32" s="34"/>
      <c r="B32" s="227" t="s">
        <v>62</v>
      </c>
      <c r="C32" s="227"/>
      <c r="D32" s="228"/>
      <c r="E32" s="16">
        <f>SUM(E31:E31)</f>
        <v>12000</v>
      </c>
      <c r="F32" s="16">
        <f>SUM(F30)</f>
        <v>50000</v>
      </c>
    </row>
    <row r="33" spans="1:6" ht="12.95" customHeight="1" thickBot="1">
      <c r="A33" s="223" t="s">
        <v>12</v>
      </c>
      <c r="B33" s="224"/>
      <c r="C33" s="224"/>
      <c r="D33" s="225"/>
      <c r="E33" s="139">
        <v>248200</v>
      </c>
      <c r="F33" s="139">
        <f>SUM(F26,F32)</f>
        <v>322792</v>
      </c>
    </row>
    <row r="34" spans="1:6" ht="12.95" customHeight="1" thickTop="1">
      <c r="A34" s="150"/>
      <c r="B34" s="150"/>
      <c r="C34" s="150"/>
      <c r="D34" s="150"/>
      <c r="E34" s="166"/>
      <c r="F34" s="166"/>
    </row>
    <row r="35" spans="1:6" ht="12.95" customHeight="1">
      <c r="A35" s="150"/>
      <c r="B35" s="150"/>
      <c r="C35" s="150"/>
      <c r="D35" s="150"/>
      <c r="E35" s="166"/>
      <c r="F35" s="166"/>
    </row>
  </sheetData>
  <mergeCells count="20">
    <mergeCell ref="C20:D20"/>
    <mergeCell ref="A33:D33"/>
    <mergeCell ref="A27:D27"/>
    <mergeCell ref="B28:D28"/>
    <mergeCell ref="B32:D32"/>
    <mergeCell ref="C13:D13"/>
    <mergeCell ref="C15:D15"/>
    <mergeCell ref="C16:D16"/>
    <mergeCell ref="C17:D17"/>
    <mergeCell ref="B19:D19"/>
    <mergeCell ref="B14:D14"/>
    <mergeCell ref="B10:D10"/>
    <mergeCell ref="B12:D12"/>
    <mergeCell ref="C9:D9"/>
    <mergeCell ref="C11:D11"/>
    <mergeCell ref="A1:F1"/>
    <mergeCell ref="A2:F2"/>
    <mergeCell ref="A3:D3"/>
    <mergeCell ref="A5:D6"/>
    <mergeCell ref="B8:D8"/>
  </mergeCells>
  <pageMargins left="0.4" right="0.3" top="0.51" bottom="0.11" header="0" footer="0"/>
  <pageSetup paperSize="25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F34"/>
  <sheetViews>
    <sheetView topLeftCell="A16" zoomScale="145" zoomScaleNormal="145" workbookViewId="0">
      <selection activeCell="F27" sqref="F27"/>
    </sheetView>
  </sheetViews>
  <sheetFormatPr defaultRowHeight="14.1" customHeight="1"/>
  <cols>
    <col min="1" max="1" width="3.28515625" style="35" customWidth="1"/>
    <col min="2" max="2" width="3.5703125" style="35" customWidth="1"/>
    <col min="3" max="3" width="2.85546875" style="35" customWidth="1"/>
    <col min="4" max="4" width="41.28515625" style="35" customWidth="1"/>
    <col min="5" max="5" width="16" style="22" customWidth="1"/>
    <col min="6" max="6" width="16.140625" style="22" customWidth="1"/>
    <col min="7" max="16384" width="9.140625" style="35"/>
  </cols>
  <sheetData>
    <row r="1" spans="1:6" ht="14.1" customHeight="1">
      <c r="A1" s="230" t="s">
        <v>1</v>
      </c>
      <c r="B1" s="230"/>
      <c r="C1" s="230"/>
      <c r="D1" s="230"/>
      <c r="E1" s="230"/>
      <c r="F1" s="230"/>
    </row>
    <row r="2" spans="1:6" ht="14.1" customHeight="1">
      <c r="A2" s="222" t="s">
        <v>36</v>
      </c>
      <c r="B2" s="222"/>
      <c r="C2" s="222"/>
      <c r="D2" s="222"/>
      <c r="E2" s="222"/>
      <c r="F2" s="222"/>
    </row>
    <row r="3" spans="1:6" ht="14.1" customHeight="1" thickBot="1">
      <c r="A3" s="243" t="s">
        <v>46</v>
      </c>
      <c r="B3" s="243"/>
      <c r="C3" s="243"/>
      <c r="D3" s="243"/>
    </row>
    <row r="4" spans="1:6" s="27" customFormat="1" ht="14.1" customHeight="1">
      <c r="A4" s="24"/>
      <c r="B4" s="25"/>
      <c r="C4" s="25"/>
      <c r="D4" s="25"/>
      <c r="E4" s="155"/>
      <c r="F4" s="155" t="s">
        <v>13</v>
      </c>
    </row>
    <row r="5" spans="1:6" s="27" customFormat="1" ht="14.1" customHeight="1">
      <c r="A5" s="234" t="s">
        <v>2</v>
      </c>
      <c r="B5" s="235"/>
      <c r="C5" s="235"/>
      <c r="D5" s="236"/>
      <c r="E5" s="154" t="s">
        <v>173</v>
      </c>
      <c r="F5" s="154" t="s">
        <v>14</v>
      </c>
    </row>
    <row r="6" spans="1:6" s="27" customFormat="1" ht="14.1" customHeight="1" thickBot="1">
      <c r="A6" s="237"/>
      <c r="B6" s="238"/>
      <c r="C6" s="238"/>
      <c r="D6" s="239"/>
      <c r="E6" s="206">
        <v>2017</v>
      </c>
      <c r="F6" s="206">
        <v>2018</v>
      </c>
    </row>
    <row r="7" spans="1:6" ht="14.1" customHeight="1">
      <c r="A7" s="10" t="s">
        <v>3</v>
      </c>
      <c r="B7" s="12"/>
      <c r="C7" s="19"/>
      <c r="D7" s="38"/>
      <c r="E7" s="13"/>
      <c r="F7" s="13"/>
    </row>
    <row r="8" spans="1:6" ht="14.1" customHeight="1">
      <c r="A8" s="10"/>
      <c r="B8" s="213" t="s">
        <v>4</v>
      </c>
      <c r="C8" s="214"/>
      <c r="D8" s="215"/>
      <c r="E8" s="13"/>
      <c r="F8" s="13"/>
    </row>
    <row r="9" spans="1:6" ht="14.1" customHeight="1">
      <c r="A9" s="10"/>
      <c r="B9" s="63"/>
      <c r="C9" s="218" t="s">
        <v>4</v>
      </c>
      <c r="D9" s="215"/>
      <c r="E9" s="13">
        <v>120000</v>
      </c>
      <c r="F9" s="13">
        <v>150000</v>
      </c>
    </row>
    <row r="10" spans="1:6" ht="14.1" customHeight="1">
      <c r="A10" s="10"/>
      <c r="B10" s="213" t="s">
        <v>5</v>
      </c>
      <c r="C10" s="214"/>
      <c r="D10" s="215"/>
      <c r="E10" s="13"/>
      <c r="F10" s="13"/>
    </row>
    <row r="11" spans="1:6" ht="14.1" customHeight="1">
      <c r="A11" s="10"/>
      <c r="B11" s="55"/>
      <c r="C11" s="213" t="s">
        <v>34</v>
      </c>
      <c r="D11" s="215"/>
      <c r="E11" s="13">
        <v>80000</v>
      </c>
      <c r="F11" s="13">
        <v>110000</v>
      </c>
    </row>
    <row r="12" spans="1:6" ht="14.1" customHeight="1">
      <c r="A12" s="10"/>
      <c r="B12" s="213" t="s">
        <v>6</v>
      </c>
      <c r="C12" s="214"/>
      <c r="D12" s="215"/>
      <c r="E12" s="13"/>
      <c r="F12" s="13"/>
    </row>
    <row r="13" spans="1:6" ht="14.1" customHeight="1">
      <c r="A13" s="10"/>
      <c r="B13" s="55"/>
      <c r="C13" s="213" t="s">
        <v>17</v>
      </c>
      <c r="D13" s="215"/>
      <c r="E13" s="13">
        <v>40000</v>
      </c>
      <c r="F13" s="13">
        <v>40000</v>
      </c>
    </row>
    <row r="14" spans="1:6" ht="14.1" customHeight="1">
      <c r="A14" s="10"/>
      <c r="B14" s="213" t="s">
        <v>55</v>
      </c>
      <c r="C14" s="214"/>
      <c r="D14" s="215"/>
      <c r="E14" s="18">
        <f>SUM(E15:E16)</f>
        <v>43200</v>
      </c>
      <c r="F14" s="18"/>
    </row>
    <row r="15" spans="1:6" ht="14.1" customHeight="1">
      <c r="A15" s="10"/>
      <c r="B15" s="55"/>
      <c r="C15" s="213" t="s">
        <v>72</v>
      </c>
      <c r="D15" s="215"/>
      <c r="E15" s="13">
        <v>21600</v>
      </c>
      <c r="F15" s="13">
        <v>21600</v>
      </c>
    </row>
    <row r="16" spans="1:6" ht="14.1" customHeight="1">
      <c r="A16" s="10"/>
      <c r="B16" s="55"/>
      <c r="C16" s="213" t="s">
        <v>87</v>
      </c>
      <c r="D16" s="215"/>
      <c r="E16" s="13">
        <v>21600</v>
      </c>
      <c r="F16" s="13">
        <v>24192</v>
      </c>
    </row>
    <row r="17" spans="1:6" ht="14.1" customHeight="1">
      <c r="A17" s="10"/>
      <c r="B17" s="213" t="s">
        <v>9</v>
      </c>
      <c r="C17" s="213"/>
      <c r="D17" s="216"/>
      <c r="E17" s="13"/>
      <c r="F17" s="13"/>
    </row>
    <row r="18" spans="1:6" ht="14.1" customHeight="1">
      <c r="A18" s="10"/>
      <c r="B18" s="55"/>
      <c r="C18" s="218" t="s">
        <v>88</v>
      </c>
      <c r="D18" s="215"/>
      <c r="E18" s="13">
        <v>10000</v>
      </c>
      <c r="F18" s="13">
        <v>10000</v>
      </c>
    </row>
    <row r="19" spans="1:6" ht="14.1" customHeight="1">
      <c r="A19" s="10"/>
      <c r="B19" s="213" t="s">
        <v>57</v>
      </c>
      <c r="C19" s="213"/>
      <c r="D19" s="216"/>
      <c r="E19" s="13"/>
      <c r="F19" s="13"/>
    </row>
    <row r="20" spans="1:6" ht="14.1" customHeight="1">
      <c r="A20" s="10"/>
      <c r="B20" s="63"/>
      <c r="C20" s="213" t="s">
        <v>57</v>
      </c>
      <c r="D20" s="215"/>
      <c r="E20" s="13">
        <v>30000</v>
      </c>
      <c r="F20" s="13">
        <v>30000</v>
      </c>
    </row>
    <row r="21" spans="1:6" ht="14.1" customHeight="1">
      <c r="A21" s="10"/>
      <c r="B21" s="227" t="s">
        <v>61</v>
      </c>
      <c r="C21" s="227"/>
      <c r="D21" s="228"/>
      <c r="E21" s="16">
        <f>SUM(E9,E11,E13,E14,E18,E20)</f>
        <v>323200</v>
      </c>
      <c r="F21" s="16">
        <f>SUM(F9:F20)</f>
        <v>385792</v>
      </c>
    </row>
    <row r="22" spans="1:6" ht="14.1" customHeight="1">
      <c r="A22" s="10"/>
      <c r="B22" s="12"/>
      <c r="C22" s="19"/>
      <c r="D22" s="38"/>
      <c r="E22" s="16"/>
      <c r="F22" s="16"/>
    </row>
    <row r="23" spans="1:6" s="27" customFormat="1" ht="14.1" customHeight="1">
      <c r="A23" s="229" t="s">
        <v>11</v>
      </c>
      <c r="B23" s="227"/>
      <c r="C23" s="227"/>
      <c r="D23" s="228"/>
      <c r="E23" s="33"/>
      <c r="F23" s="33"/>
    </row>
    <row r="24" spans="1:6" s="27" customFormat="1" ht="14.1" customHeight="1">
      <c r="A24" s="34"/>
      <c r="B24" s="214" t="s">
        <v>60</v>
      </c>
      <c r="C24" s="214"/>
      <c r="D24" s="215"/>
      <c r="E24" s="42"/>
      <c r="F24" s="42"/>
    </row>
    <row r="25" spans="1:6" s="27" customFormat="1" ht="14.1" customHeight="1">
      <c r="A25" s="34"/>
      <c r="B25" s="66"/>
      <c r="C25" s="240" t="s">
        <v>85</v>
      </c>
      <c r="D25" s="241"/>
      <c r="E25" s="42">
        <v>0</v>
      </c>
      <c r="F25" s="42"/>
    </row>
    <row r="26" spans="1:6" s="27" customFormat="1" ht="14.1" customHeight="1">
      <c r="A26" s="34"/>
      <c r="B26" s="186"/>
      <c r="C26" s="194"/>
      <c r="D26" s="195" t="s">
        <v>21</v>
      </c>
      <c r="E26" s="42"/>
      <c r="F26" s="42">
        <v>40000</v>
      </c>
    </row>
    <row r="27" spans="1:6" s="27" customFormat="1" ht="14.1" customHeight="1">
      <c r="A27" s="34"/>
      <c r="B27" s="186"/>
      <c r="C27" s="194"/>
      <c r="D27" s="195" t="s">
        <v>213</v>
      </c>
      <c r="E27" s="42"/>
      <c r="F27" s="42">
        <v>30000</v>
      </c>
    </row>
    <row r="28" spans="1:6" s="27" customFormat="1" ht="14.1" customHeight="1">
      <c r="A28" s="34"/>
      <c r="B28" s="66"/>
      <c r="C28" s="213" t="s">
        <v>128</v>
      </c>
      <c r="D28" s="216"/>
      <c r="E28" s="42">
        <v>0</v>
      </c>
      <c r="F28" s="42"/>
    </row>
    <row r="29" spans="1:6" s="27" customFormat="1" ht="14.1" customHeight="1">
      <c r="A29" s="34"/>
      <c r="B29" s="98"/>
      <c r="C29" s="138" t="s">
        <v>150</v>
      </c>
      <c r="D29" s="101"/>
      <c r="E29" s="42">
        <v>50000</v>
      </c>
      <c r="F29" s="42"/>
    </row>
    <row r="30" spans="1:6" s="27" customFormat="1" ht="14.1" customHeight="1">
      <c r="A30" s="34"/>
      <c r="B30" s="175"/>
      <c r="C30" s="174" t="s">
        <v>106</v>
      </c>
      <c r="D30" s="176"/>
      <c r="E30" s="42"/>
      <c r="F30" s="42"/>
    </row>
    <row r="31" spans="1:6" s="27" customFormat="1" ht="14.1" customHeight="1">
      <c r="A31" s="34"/>
      <c r="B31" s="175"/>
      <c r="C31" s="174"/>
      <c r="D31" s="176" t="s">
        <v>179</v>
      </c>
      <c r="E31" s="42"/>
      <c r="F31" s="42"/>
    </row>
    <row r="32" spans="1:6" s="27" customFormat="1" ht="14.1" customHeight="1">
      <c r="A32" s="34"/>
      <c r="B32" s="227" t="s">
        <v>62</v>
      </c>
      <c r="C32" s="227"/>
      <c r="D32" s="228"/>
      <c r="E32" s="33">
        <f>SUM(E29)</f>
        <v>50000</v>
      </c>
      <c r="F32" s="33">
        <f>SUM(F26:F31)</f>
        <v>70000</v>
      </c>
    </row>
    <row r="33" spans="1:6" s="27" customFormat="1" ht="14.1" customHeight="1" thickBot="1">
      <c r="A33" s="223" t="s">
        <v>12</v>
      </c>
      <c r="B33" s="224"/>
      <c r="C33" s="224"/>
      <c r="D33" s="225"/>
      <c r="E33" s="96">
        <f>SUM(E21+E32)</f>
        <v>373200</v>
      </c>
      <c r="F33" s="96">
        <f>SUM(F21+F32)</f>
        <v>455792</v>
      </c>
    </row>
    <row r="34" spans="1:6" ht="14.1" customHeight="1" thickTop="1">
      <c r="A34" s="48"/>
      <c r="B34" s="12"/>
      <c r="C34" s="19"/>
      <c r="D34" s="19"/>
      <c r="E34" s="47"/>
      <c r="F34" s="49"/>
    </row>
  </sheetData>
  <mergeCells count="24">
    <mergeCell ref="C28:D28"/>
    <mergeCell ref="A33:D33"/>
    <mergeCell ref="B12:D12"/>
    <mergeCell ref="B32:D32"/>
    <mergeCell ref="B19:D19"/>
    <mergeCell ref="B21:D21"/>
    <mergeCell ref="A23:D23"/>
    <mergeCell ref="B24:D24"/>
    <mergeCell ref="C20:D20"/>
    <mergeCell ref="C25:D25"/>
    <mergeCell ref="C11:D11"/>
    <mergeCell ref="C13:D13"/>
    <mergeCell ref="C15:D15"/>
    <mergeCell ref="C16:D16"/>
    <mergeCell ref="C18:D18"/>
    <mergeCell ref="B14:D14"/>
    <mergeCell ref="B17:D17"/>
    <mergeCell ref="B8:D8"/>
    <mergeCell ref="B10:D10"/>
    <mergeCell ref="C9:D9"/>
    <mergeCell ref="A1:F1"/>
    <mergeCell ref="A2:F2"/>
    <mergeCell ref="A3:D3"/>
    <mergeCell ref="A5:D6"/>
  </mergeCells>
  <pageMargins left="0.52" right="0.2" top="1" bottom="0.25" header="0" footer="0"/>
  <pageSetup paperSize="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/>
  <dimension ref="A1:I29"/>
  <sheetViews>
    <sheetView topLeftCell="A6" zoomScale="130" zoomScaleNormal="130" workbookViewId="0">
      <selection activeCell="F25" sqref="F25"/>
    </sheetView>
  </sheetViews>
  <sheetFormatPr defaultRowHeight="14.1" customHeight="1"/>
  <cols>
    <col min="1" max="1" width="3.5703125" style="35" customWidth="1"/>
    <col min="2" max="2" width="3.28515625" style="35" customWidth="1"/>
    <col min="3" max="3" width="3.42578125" style="35" customWidth="1"/>
    <col min="4" max="4" width="40.140625" style="35" customWidth="1"/>
    <col min="5" max="6" width="16.42578125" style="22" customWidth="1"/>
    <col min="7" max="16384" width="9.140625" style="35"/>
  </cols>
  <sheetData>
    <row r="1" spans="1:9" ht="12.95" customHeight="1">
      <c r="A1" s="230" t="s">
        <v>1</v>
      </c>
      <c r="B1" s="230"/>
      <c r="C1" s="230"/>
      <c r="D1" s="230"/>
      <c r="E1" s="230"/>
      <c r="F1" s="230"/>
    </row>
    <row r="2" spans="1:9" ht="12.95" customHeight="1">
      <c r="A2" s="222" t="s">
        <v>29</v>
      </c>
      <c r="B2" s="222"/>
      <c r="C2" s="222"/>
      <c r="D2" s="222"/>
      <c r="E2" s="222"/>
      <c r="F2" s="222"/>
    </row>
    <row r="3" spans="1:9" ht="12.95" customHeight="1" thickBot="1">
      <c r="A3" s="244" t="s">
        <v>47</v>
      </c>
      <c r="B3" s="245"/>
      <c r="C3" s="245"/>
      <c r="D3" s="245"/>
    </row>
    <row r="4" spans="1:9" s="27" customFormat="1" ht="14.1" customHeight="1">
      <c r="A4" s="24"/>
      <c r="B4" s="25"/>
      <c r="C4" s="25"/>
      <c r="D4" s="25"/>
      <c r="E4" s="155"/>
      <c r="F4" s="155" t="s">
        <v>13</v>
      </c>
    </row>
    <row r="5" spans="1:9" s="27" customFormat="1" ht="14.1" customHeight="1">
      <c r="A5" s="234" t="s">
        <v>2</v>
      </c>
      <c r="B5" s="235"/>
      <c r="C5" s="235"/>
      <c r="D5" s="236"/>
      <c r="E5" s="154" t="s">
        <v>173</v>
      </c>
      <c r="F5" s="154" t="s">
        <v>14</v>
      </c>
    </row>
    <row r="6" spans="1:9" s="27" customFormat="1" ht="14.1" customHeight="1" thickBot="1">
      <c r="A6" s="237"/>
      <c r="B6" s="238"/>
      <c r="C6" s="238"/>
      <c r="D6" s="239"/>
      <c r="E6" s="206">
        <v>2017</v>
      </c>
      <c r="F6" s="206">
        <v>2018</v>
      </c>
    </row>
    <row r="7" spans="1:9" ht="12.95" customHeight="1">
      <c r="A7" s="10" t="s">
        <v>3</v>
      </c>
      <c r="B7" s="12"/>
      <c r="C7" s="19"/>
      <c r="D7" s="38"/>
      <c r="E7" s="13"/>
      <c r="F7" s="13"/>
    </row>
    <row r="8" spans="1:9" ht="12.95" customHeight="1">
      <c r="A8" s="10"/>
      <c r="B8" s="213" t="s">
        <v>4</v>
      </c>
      <c r="C8" s="214"/>
      <c r="D8" s="215"/>
      <c r="E8" s="13"/>
      <c r="F8" s="13"/>
    </row>
    <row r="9" spans="1:9" ht="12.95" customHeight="1">
      <c r="A9" s="10"/>
      <c r="B9" s="68"/>
      <c r="C9" s="218" t="s">
        <v>4</v>
      </c>
      <c r="D9" s="215"/>
      <c r="E9" s="13">
        <v>50000</v>
      </c>
      <c r="F9" s="13">
        <v>50000</v>
      </c>
    </row>
    <row r="10" spans="1:9" ht="12.95" customHeight="1">
      <c r="A10" s="10"/>
      <c r="B10" s="213" t="s">
        <v>5</v>
      </c>
      <c r="C10" s="214"/>
      <c r="D10" s="215"/>
      <c r="E10" s="13"/>
      <c r="F10" s="13"/>
      <c r="I10" t="s">
        <v>37</v>
      </c>
    </row>
    <row r="11" spans="1:9" ht="12.95" customHeight="1">
      <c r="A11" s="10"/>
      <c r="B11" s="68"/>
      <c r="C11" s="213" t="s">
        <v>34</v>
      </c>
      <c r="D11" s="215"/>
      <c r="E11" s="13">
        <v>50000</v>
      </c>
      <c r="F11" s="13">
        <v>50000</v>
      </c>
    </row>
    <row r="12" spans="1:9" ht="12.95" customHeight="1">
      <c r="A12" s="10"/>
      <c r="B12" s="213" t="s">
        <v>6</v>
      </c>
      <c r="C12" s="214"/>
      <c r="D12" s="215"/>
      <c r="E12" s="13"/>
      <c r="F12" s="13"/>
    </row>
    <row r="13" spans="1:9" ht="12.95" customHeight="1">
      <c r="A13" s="10"/>
      <c r="B13" s="68"/>
      <c r="C13" s="213" t="s">
        <v>17</v>
      </c>
      <c r="D13" s="215"/>
      <c r="E13" s="13">
        <v>40000</v>
      </c>
      <c r="F13" s="13">
        <v>40000</v>
      </c>
    </row>
    <row r="14" spans="1:9" ht="12.95" customHeight="1">
      <c r="A14" s="10"/>
      <c r="B14" s="213" t="s">
        <v>55</v>
      </c>
      <c r="C14" s="214"/>
      <c r="D14" s="215"/>
      <c r="E14" s="13"/>
      <c r="F14" s="13"/>
    </row>
    <row r="15" spans="1:9" ht="12.95" customHeight="1">
      <c r="A15" s="10"/>
      <c r="B15" s="68"/>
      <c r="C15" s="213" t="s">
        <v>72</v>
      </c>
      <c r="D15" s="215"/>
      <c r="E15" s="13">
        <v>30000</v>
      </c>
      <c r="F15" s="13">
        <v>30000</v>
      </c>
    </row>
    <row r="16" spans="1:9" ht="12.95" customHeight="1">
      <c r="A16" s="34"/>
      <c r="B16" s="227" t="s">
        <v>61</v>
      </c>
      <c r="C16" s="227"/>
      <c r="D16" s="228"/>
      <c r="E16" s="16">
        <f>SUM(E9:E15)</f>
        <v>170000</v>
      </c>
      <c r="F16" s="16">
        <f>SUM(F9:F15)</f>
        <v>170000</v>
      </c>
    </row>
    <row r="17" spans="1:6" ht="14.1" customHeight="1">
      <c r="A17" s="229" t="s">
        <v>11</v>
      </c>
      <c r="B17" s="227"/>
      <c r="C17" s="227"/>
      <c r="D17" s="228"/>
      <c r="E17" s="16"/>
      <c r="F17" s="16"/>
    </row>
    <row r="18" spans="1:6" ht="14.1" customHeight="1">
      <c r="A18" s="34"/>
      <c r="B18" s="214" t="s">
        <v>60</v>
      </c>
      <c r="C18" s="214"/>
      <c r="D18" s="215"/>
      <c r="E18" s="42"/>
      <c r="F18" s="42"/>
    </row>
    <row r="19" spans="1:6" ht="14.1" customHeight="1">
      <c r="A19" s="34"/>
      <c r="B19" s="67"/>
      <c r="C19" s="213" t="s">
        <v>115</v>
      </c>
      <c r="D19" s="215"/>
      <c r="E19" s="42"/>
      <c r="F19" s="42"/>
    </row>
    <row r="20" spans="1:6" ht="14.1" customHeight="1">
      <c r="A20" s="34"/>
      <c r="B20" s="103"/>
      <c r="C20" s="105"/>
      <c r="D20" s="106" t="s">
        <v>116</v>
      </c>
      <c r="E20" s="42">
        <v>30000</v>
      </c>
      <c r="F20" s="42">
        <v>0</v>
      </c>
    </row>
    <row r="21" spans="1:6" ht="14.1" customHeight="1">
      <c r="A21" s="34"/>
      <c r="B21" s="175"/>
      <c r="C21" s="177" t="s">
        <v>180</v>
      </c>
      <c r="D21" s="176"/>
      <c r="E21" s="42"/>
      <c r="F21" s="42"/>
    </row>
    <row r="22" spans="1:6" ht="14.1" customHeight="1">
      <c r="A22" s="34"/>
      <c r="B22" s="175"/>
      <c r="C22" s="177"/>
      <c r="D22" s="176" t="s">
        <v>21</v>
      </c>
      <c r="E22" s="42">
        <v>0</v>
      </c>
      <c r="F22" s="42">
        <v>50000</v>
      </c>
    </row>
    <row r="23" spans="1:6" ht="14.1" customHeight="1">
      <c r="A23" s="34"/>
      <c r="B23" s="227" t="s">
        <v>62</v>
      </c>
      <c r="C23" s="227"/>
      <c r="D23" s="228"/>
      <c r="E23" s="33">
        <f>SUM(E20:E20)</f>
        <v>30000</v>
      </c>
      <c r="F23" s="33">
        <f>SUM(F20:F22)</f>
        <v>50000</v>
      </c>
    </row>
    <row r="24" spans="1:6" ht="14.1" customHeight="1">
      <c r="A24" s="34"/>
      <c r="B24" s="57"/>
      <c r="C24" s="57"/>
      <c r="D24" s="58"/>
      <c r="E24" s="33"/>
      <c r="F24" s="33"/>
    </row>
    <row r="25" spans="1:6" ht="14.1" customHeight="1" thickBot="1">
      <c r="A25" s="223" t="s">
        <v>12</v>
      </c>
      <c r="B25" s="224"/>
      <c r="C25" s="224"/>
      <c r="D25" s="225"/>
      <c r="E25" s="96">
        <f>SUM(E16,E23)</f>
        <v>200000</v>
      </c>
      <c r="F25" s="96">
        <f>SUM(F16,F23)</f>
        <v>220000</v>
      </c>
    </row>
    <row r="26" spans="1:6" ht="14.1" customHeight="1" thickTop="1">
      <c r="A26" s="12"/>
      <c r="B26" s="60"/>
      <c r="C26" s="59"/>
      <c r="D26" s="59"/>
      <c r="E26" s="47"/>
      <c r="F26" s="47"/>
    </row>
    <row r="27" spans="1:6" ht="14.1" customHeight="1">
      <c r="A27" s="12"/>
      <c r="B27" s="60"/>
      <c r="C27" s="59"/>
      <c r="D27" s="59"/>
      <c r="E27" s="47"/>
      <c r="F27" s="47"/>
    </row>
    <row r="28" spans="1:6" ht="14.1" customHeight="1">
      <c r="A28" s="12"/>
      <c r="B28" s="60"/>
      <c r="C28" s="59"/>
      <c r="D28" s="59"/>
      <c r="E28" s="47"/>
      <c r="F28" s="47"/>
    </row>
    <row r="29" spans="1:6" ht="14.1" customHeight="1">
      <c r="A29" s="12"/>
      <c r="B29" s="60"/>
      <c r="C29" s="59"/>
      <c r="D29" s="59"/>
      <c r="E29" s="47"/>
      <c r="F29" s="47"/>
    </row>
  </sheetData>
  <mergeCells count="18">
    <mergeCell ref="A1:F1"/>
    <mergeCell ref="A2:F2"/>
    <mergeCell ref="A3:D3"/>
    <mergeCell ref="A5:D6"/>
    <mergeCell ref="B8:D8"/>
    <mergeCell ref="B23:D23"/>
    <mergeCell ref="C9:D9"/>
    <mergeCell ref="C11:D11"/>
    <mergeCell ref="B14:D14"/>
    <mergeCell ref="A25:D25"/>
    <mergeCell ref="C19:D19"/>
    <mergeCell ref="B10:D10"/>
    <mergeCell ref="B12:D12"/>
    <mergeCell ref="C13:D13"/>
    <mergeCell ref="C15:D15"/>
    <mergeCell ref="B16:D16"/>
    <mergeCell ref="A17:D17"/>
    <mergeCell ref="B18:D18"/>
  </mergeCells>
  <pageMargins left="0.54" right="0.12" top="0.84" bottom="0.13" header="0" footer="0"/>
  <pageSetup paperSize="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/>
  <dimension ref="A1:I102"/>
  <sheetViews>
    <sheetView topLeftCell="A21" zoomScale="160" zoomScaleNormal="160" workbookViewId="0">
      <selection activeCell="F36" sqref="F36"/>
    </sheetView>
  </sheetViews>
  <sheetFormatPr defaultRowHeight="14.1" customHeight="1"/>
  <cols>
    <col min="1" max="1" width="3.42578125" style="35" customWidth="1"/>
    <col min="2" max="2" width="3.140625" style="35" customWidth="1"/>
    <col min="3" max="3" width="3" style="35" customWidth="1"/>
    <col min="4" max="4" width="41.7109375" style="35" customWidth="1"/>
    <col min="5" max="5" width="15.42578125" style="35" customWidth="1"/>
    <col min="6" max="6" width="15.5703125" style="35" customWidth="1"/>
    <col min="7" max="7" width="13.7109375" style="35" customWidth="1"/>
    <col min="8" max="8" width="9.140625" style="35"/>
    <col min="9" max="9" width="17" style="211" customWidth="1"/>
    <col min="10" max="16384" width="9.140625" style="35"/>
  </cols>
  <sheetData>
    <row r="1" spans="1:9" ht="14.1" customHeight="1">
      <c r="A1" s="230" t="s">
        <v>1</v>
      </c>
      <c r="B1" s="230"/>
      <c r="C1" s="230"/>
      <c r="D1" s="230"/>
      <c r="E1" s="230"/>
      <c r="F1" s="230"/>
      <c r="I1" s="246" t="s">
        <v>222</v>
      </c>
    </row>
    <row r="2" spans="1:9" ht="13.5" customHeight="1">
      <c r="A2" s="222" t="s">
        <v>29</v>
      </c>
      <c r="B2" s="222"/>
      <c r="C2" s="222"/>
      <c r="D2" s="222"/>
      <c r="E2" s="222"/>
      <c r="F2" s="222"/>
      <c r="I2" s="246"/>
    </row>
    <row r="3" spans="1:9" ht="14.1" customHeight="1" thickBot="1">
      <c r="A3" s="243" t="s">
        <v>48</v>
      </c>
      <c r="B3" s="243"/>
      <c r="C3" s="243"/>
      <c r="D3" s="243"/>
      <c r="I3" s="209"/>
    </row>
    <row r="4" spans="1:9" s="27" customFormat="1" ht="14.1" customHeight="1">
      <c r="A4" s="24"/>
      <c r="B4" s="25"/>
      <c r="C4" s="25"/>
      <c r="D4" s="25"/>
      <c r="E4" s="155"/>
      <c r="F4" s="155" t="s">
        <v>13</v>
      </c>
      <c r="I4" s="209"/>
    </row>
    <row r="5" spans="1:9" s="27" customFormat="1" ht="14.1" customHeight="1">
      <c r="A5" s="234" t="s">
        <v>2</v>
      </c>
      <c r="B5" s="235"/>
      <c r="C5" s="235"/>
      <c r="D5" s="236"/>
      <c r="E5" s="154" t="s">
        <v>173</v>
      </c>
      <c r="F5" s="154" t="s">
        <v>14</v>
      </c>
      <c r="I5" s="210"/>
    </row>
    <row r="6" spans="1:9" s="27" customFormat="1" ht="14.1" customHeight="1" thickBot="1">
      <c r="A6" s="237"/>
      <c r="B6" s="238"/>
      <c r="C6" s="238"/>
      <c r="D6" s="239"/>
      <c r="E6" s="206">
        <v>2017</v>
      </c>
      <c r="F6" s="206">
        <v>2018</v>
      </c>
      <c r="I6" s="209"/>
    </row>
    <row r="7" spans="1:9" ht="14.1" customHeight="1">
      <c r="A7" s="10" t="s">
        <v>3</v>
      </c>
      <c r="B7" s="12"/>
      <c r="C7" s="19"/>
      <c r="D7" s="38"/>
      <c r="E7" s="13"/>
      <c r="F7" s="13"/>
      <c r="I7" s="209">
        <v>85000</v>
      </c>
    </row>
    <row r="8" spans="1:9" ht="14.1" customHeight="1">
      <c r="A8" s="10"/>
      <c r="B8" s="213" t="s">
        <v>4</v>
      </c>
      <c r="C8" s="214"/>
      <c r="D8" s="215"/>
      <c r="E8" s="13"/>
      <c r="F8" s="13"/>
    </row>
    <row r="9" spans="1:9" ht="14.1" customHeight="1">
      <c r="A9" s="10"/>
      <c r="B9" s="68"/>
      <c r="C9" s="218" t="s">
        <v>4</v>
      </c>
      <c r="D9" s="215"/>
      <c r="E9" s="13">
        <v>60000</v>
      </c>
      <c r="F9" s="13">
        <v>60000</v>
      </c>
      <c r="I9" s="209">
        <v>100000</v>
      </c>
    </row>
    <row r="10" spans="1:9" ht="14.1" customHeight="1">
      <c r="A10" s="10"/>
      <c r="B10" s="213" t="s">
        <v>5</v>
      </c>
      <c r="C10" s="214"/>
      <c r="D10" s="215"/>
      <c r="E10" s="13"/>
      <c r="F10" s="13"/>
    </row>
    <row r="11" spans="1:9" ht="14.1" customHeight="1">
      <c r="A11" s="10"/>
      <c r="B11" s="68"/>
      <c r="C11" s="213" t="s">
        <v>34</v>
      </c>
      <c r="D11" s="215"/>
      <c r="E11" s="13">
        <v>60000</v>
      </c>
      <c r="F11" s="13">
        <v>60000</v>
      </c>
      <c r="I11" s="209">
        <v>70000</v>
      </c>
    </row>
    <row r="12" spans="1:9" ht="14.1" customHeight="1">
      <c r="A12" s="10"/>
      <c r="B12" s="213" t="s">
        <v>6</v>
      </c>
      <c r="C12" s="214"/>
      <c r="D12" s="215"/>
      <c r="E12" s="13"/>
      <c r="F12" s="13"/>
    </row>
    <row r="13" spans="1:9" ht="14.1" customHeight="1">
      <c r="A13" s="10"/>
      <c r="B13" s="68"/>
      <c r="C13" s="213" t="s">
        <v>17</v>
      </c>
      <c r="D13" s="215"/>
      <c r="E13" s="13">
        <v>50000</v>
      </c>
      <c r="F13" s="13">
        <v>50000</v>
      </c>
      <c r="I13" s="209">
        <v>30000</v>
      </c>
    </row>
    <row r="14" spans="1:9" ht="14.1" customHeight="1">
      <c r="A14" s="10"/>
      <c r="B14" s="213" t="s">
        <v>55</v>
      </c>
      <c r="C14" s="214"/>
      <c r="D14" s="215"/>
      <c r="E14" s="18">
        <f>SUM(E15:E16)</f>
        <v>55000</v>
      </c>
      <c r="F14" s="18"/>
    </row>
    <row r="15" spans="1:9" ht="14.1" customHeight="1">
      <c r="A15" s="10"/>
      <c r="B15" s="68"/>
      <c r="C15" s="213" t="s">
        <v>72</v>
      </c>
      <c r="D15" s="215"/>
      <c r="E15" s="21">
        <v>30000</v>
      </c>
      <c r="F15" s="21">
        <v>30000</v>
      </c>
    </row>
    <row r="16" spans="1:9" ht="14.1" customHeight="1">
      <c r="A16" s="10"/>
      <c r="B16" s="68"/>
      <c r="C16" s="213" t="s">
        <v>87</v>
      </c>
      <c r="D16" s="215"/>
      <c r="E16" s="21">
        <v>25000</v>
      </c>
      <c r="F16" s="21">
        <v>25000</v>
      </c>
      <c r="I16" s="209">
        <v>25000</v>
      </c>
    </row>
    <row r="17" spans="1:9" ht="14.1" customHeight="1">
      <c r="A17" s="10"/>
      <c r="B17" s="213" t="s">
        <v>9</v>
      </c>
      <c r="C17" s="213"/>
      <c r="D17" s="216"/>
      <c r="E17" s="37"/>
      <c r="F17" s="37"/>
      <c r="I17" s="209">
        <v>62500</v>
      </c>
    </row>
    <row r="18" spans="1:9" ht="14.1" customHeight="1">
      <c r="A18" s="10"/>
      <c r="B18" s="68"/>
      <c r="C18" s="219" t="s">
        <v>77</v>
      </c>
      <c r="D18" s="220"/>
      <c r="E18" s="13">
        <v>2500</v>
      </c>
      <c r="F18" s="13">
        <v>2500</v>
      </c>
      <c r="I18" s="209">
        <v>15000</v>
      </c>
    </row>
    <row r="19" spans="1:9" ht="14.1" customHeight="1">
      <c r="A19" s="10"/>
      <c r="B19" s="213" t="s">
        <v>57</v>
      </c>
      <c r="C19" s="213"/>
      <c r="D19" s="216"/>
      <c r="E19" s="13"/>
      <c r="F19" s="13"/>
      <c r="I19" s="209">
        <v>100000</v>
      </c>
    </row>
    <row r="20" spans="1:9" ht="14.1" customHeight="1">
      <c r="A20" s="10"/>
      <c r="B20" s="68"/>
      <c r="C20" s="213" t="s">
        <v>57</v>
      </c>
      <c r="D20" s="215"/>
      <c r="E20" s="13">
        <v>25000</v>
      </c>
      <c r="F20" s="13">
        <v>25000</v>
      </c>
      <c r="I20" s="209">
        <v>25000</v>
      </c>
    </row>
    <row r="21" spans="1:9" ht="14.1" customHeight="1">
      <c r="A21" s="34"/>
      <c r="B21" s="227" t="s">
        <v>61</v>
      </c>
      <c r="C21" s="227"/>
      <c r="D21" s="228"/>
      <c r="E21" s="16">
        <f>SUM(E9,E11,E13,E14,E18,E20)</f>
        <v>252500</v>
      </c>
      <c r="F21" s="16">
        <f>SUM(F9:F20)</f>
        <v>252500</v>
      </c>
    </row>
    <row r="22" spans="1:9" ht="12" customHeight="1">
      <c r="A22" s="34"/>
      <c r="B22" s="57"/>
      <c r="C22" s="57"/>
      <c r="D22" s="58"/>
      <c r="E22" s="16"/>
      <c r="F22" s="16"/>
      <c r="I22" s="212">
        <f ca="1">SUM(I6:I102)</f>
        <v>512500</v>
      </c>
    </row>
    <row r="23" spans="1:9" ht="14.1" customHeight="1">
      <c r="A23" s="229" t="s">
        <v>11</v>
      </c>
      <c r="B23" s="227"/>
      <c r="C23" s="227"/>
      <c r="D23" s="228"/>
      <c r="E23" s="16"/>
      <c r="F23" s="16"/>
    </row>
    <row r="24" spans="1:9" ht="14.1" customHeight="1">
      <c r="A24" s="34"/>
      <c r="B24" s="214" t="s">
        <v>60</v>
      </c>
      <c r="C24" s="214"/>
      <c r="D24" s="215"/>
      <c r="E24" s="42"/>
      <c r="F24" s="42"/>
    </row>
    <row r="25" spans="1:9" ht="14.1" customHeight="1">
      <c r="A25" s="34"/>
      <c r="B25" s="69"/>
      <c r="C25" s="240" t="s">
        <v>85</v>
      </c>
      <c r="D25" s="241"/>
      <c r="E25" s="42">
        <v>0</v>
      </c>
      <c r="F25" s="42">
        <v>0</v>
      </c>
      <c r="I25" s="209"/>
    </row>
    <row r="26" spans="1:9" ht="14.1" customHeight="1">
      <c r="A26" s="34"/>
      <c r="B26" s="69"/>
      <c r="C26" s="70"/>
      <c r="D26" s="56" t="s">
        <v>132</v>
      </c>
      <c r="E26" s="42">
        <v>60000</v>
      </c>
      <c r="F26" s="42"/>
      <c r="I26" s="209"/>
    </row>
    <row r="27" spans="1:9" ht="14.1" customHeight="1">
      <c r="A27" s="34"/>
      <c r="B27" s="103"/>
      <c r="C27" s="105"/>
      <c r="D27" s="106" t="s">
        <v>118</v>
      </c>
      <c r="E27" s="42">
        <v>20000</v>
      </c>
      <c r="F27" s="42"/>
      <c r="I27" s="209"/>
    </row>
    <row r="28" spans="1:9" ht="14.1" customHeight="1">
      <c r="A28" s="34"/>
      <c r="B28" s="103"/>
      <c r="C28" s="213" t="s">
        <v>115</v>
      </c>
      <c r="D28" s="215"/>
      <c r="E28" s="42">
        <v>0</v>
      </c>
      <c r="F28" s="42"/>
      <c r="I28" s="209"/>
    </row>
    <row r="29" spans="1:9" ht="14.1" customHeight="1">
      <c r="A29" s="34"/>
      <c r="B29" s="103"/>
      <c r="C29" s="105"/>
      <c r="D29" s="106" t="s">
        <v>117</v>
      </c>
      <c r="E29" s="42">
        <v>10000</v>
      </c>
      <c r="F29" s="42"/>
    </row>
    <row r="30" spans="1:9" ht="14.1" customHeight="1">
      <c r="A30" s="34"/>
      <c r="B30" s="103"/>
      <c r="C30" s="105"/>
      <c r="D30" s="106" t="s">
        <v>119</v>
      </c>
      <c r="E30" s="42">
        <v>10000</v>
      </c>
      <c r="F30" s="42"/>
    </row>
    <row r="31" spans="1:9" ht="14.1" customHeight="1">
      <c r="A31" s="34"/>
      <c r="B31" s="69"/>
      <c r="C31" s="213" t="s">
        <v>90</v>
      </c>
      <c r="D31" s="216"/>
      <c r="E31" s="42">
        <v>0</v>
      </c>
      <c r="F31" s="42"/>
    </row>
    <row r="32" spans="1:9" ht="14.1" customHeight="1">
      <c r="A32" s="34"/>
      <c r="B32" s="227" t="s">
        <v>62</v>
      </c>
      <c r="C32" s="227"/>
      <c r="D32" s="228"/>
      <c r="E32" s="33">
        <f>SUM(E26:E31)</f>
        <v>100000</v>
      </c>
      <c r="F32" s="33">
        <v>100000</v>
      </c>
    </row>
    <row r="33" spans="1:9" ht="14.1" customHeight="1">
      <c r="A33" s="34"/>
      <c r="B33" s="57"/>
      <c r="C33" s="57"/>
      <c r="D33" s="58"/>
      <c r="E33" s="33"/>
      <c r="F33" s="127"/>
    </row>
    <row r="34" spans="1:9" ht="14.1" customHeight="1" thickBot="1">
      <c r="A34" s="223" t="s">
        <v>12</v>
      </c>
      <c r="B34" s="224"/>
      <c r="C34" s="224"/>
      <c r="D34" s="225"/>
      <c r="E34" s="108">
        <f>SUM(E21,E32)</f>
        <v>352500</v>
      </c>
      <c r="F34" s="108">
        <f>SUM(F21,F32)</f>
        <v>352500</v>
      </c>
    </row>
    <row r="35" spans="1:9" ht="14.1" customHeight="1" thickTop="1">
      <c r="A35" s="12"/>
      <c r="B35" s="12"/>
      <c r="C35" s="19"/>
      <c r="D35" s="19"/>
      <c r="E35" s="47"/>
      <c r="F35" s="47"/>
    </row>
    <row r="36" spans="1:9" ht="14.1" customHeight="1">
      <c r="I36" s="209"/>
    </row>
    <row r="37" spans="1:9" ht="14.1" customHeight="1">
      <c r="I37" s="209"/>
    </row>
    <row r="42" spans="1:9" ht="14.1" customHeight="1">
      <c r="I42" s="209"/>
    </row>
    <row r="43" spans="1:9" ht="14.1" customHeight="1">
      <c r="I43" s="209"/>
    </row>
    <row r="44" spans="1:9" ht="14.1" customHeight="1">
      <c r="I44" s="209"/>
    </row>
    <row r="45" spans="1:9" ht="14.1" customHeight="1">
      <c r="I45" s="209"/>
    </row>
    <row r="46" spans="1:9" ht="14.1" customHeight="1">
      <c r="I46" s="209"/>
    </row>
    <row r="47" spans="1:9" ht="14.1" customHeight="1">
      <c r="I47" s="209"/>
    </row>
    <row r="48" spans="1:9" ht="14.1" customHeight="1">
      <c r="I48" s="209"/>
    </row>
    <row r="52" spans="9:9" ht="14.1" customHeight="1">
      <c r="I52" s="209"/>
    </row>
    <row r="53" spans="9:9" ht="14.1" customHeight="1">
      <c r="I53" s="209"/>
    </row>
    <row r="54" spans="9:9" ht="14.1" customHeight="1">
      <c r="I54" s="209"/>
    </row>
    <row r="55" spans="9:9" ht="14.1" customHeight="1">
      <c r="I55" s="209"/>
    </row>
    <row r="56" spans="9:9" ht="14.1" customHeight="1">
      <c r="I56" s="209"/>
    </row>
    <row r="57" spans="9:9" ht="14.1" customHeight="1">
      <c r="I57" s="209"/>
    </row>
    <row r="58" spans="9:9" ht="14.1" customHeight="1">
      <c r="I58" s="209"/>
    </row>
    <row r="59" spans="9:9" ht="14.1" customHeight="1">
      <c r="I59" s="209"/>
    </row>
    <row r="60" spans="9:9" ht="14.1" customHeight="1">
      <c r="I60" s="209"/>
    </row>
    <row r="61" spans="9:9" ht="14.1" customHeight="1">
      <c r="I61" s="209"/>
    </row>
    <row r="64" spans="9:9" ht="14.1" customHeight="1">
      <c r="I64" s="209"/>
    </row>
    <row r="65" spans="9:9" ht="14.1" customHeight="1">
      <c r="I65" s="209"/>
    </row>
    <row r="66" spans="9:9" ht="14.1" customHeight="1">
      <c r="I66" s="209"/>
    </row>
    <row r="67" spans="9:9" ht="14.1" customHeight="1">
      <c r="I67" s="209"/>
    </row>
    <row r="68" spans="9:9" ht="14.1" customHeight="1">
      <c r="I68" s="209"/>
    </row>
    <row r="69" spans="9:9" ht="14.1" customHeight="1">
      <c r="I69" s="209"/>
    </row>
    <row r="70" spans="9:9" ht="14.1" customHeight="1">
      <c r="I70" s="209"/>
    </row>
    <row r="71" spans="9:9" ht="14.1" customHeight="1">
      <c r="I71" s="209"/>
    </row>
    <row r="73" spans="9:9" ht="14.1" customHeight="1">
      <c r="I73" s="209"/>
    </row>
    <row r="74" spans="9:9" ht="14.1" customHeight="1">
      <c r="I74" s="209"/>
    </row>
    <row r="75" spans="9:9" ht="14.1" customHeight="1">
      <c r="I75" s="209"/>
    </row>
    <row r="76" spans="9:9" ht="14.1" customHeight="1">
      <c r="I76" s="209"/>
    </row>
    <row r="77" spans="9:9" ht="14.1" customHeight="1">
      <c r="I77" s="209"/>
    </row>
    <row r="78" spans="9:9" ht="14.1" customHeight="1">
      <c r="I78" s="209"/>
    </row>
    <row r="79" spans="9:9" ht="14.1" customHeight="1">
      <c r="I79" s="209"/>
    </row>
    <row r="80" spans="9:9" ht="14.1" customHeight="1">
      <c r="I80" s="209"/>
    </row>
    <row r="81" spans="9:9" ht="14.1" customHeight="1">
      <c r="I81" s="209"/>
    </row>
    <row r="83" spans="9:9" ht="14.1" customHeight="1">
      <c r="I83" s="209"/>
    </row>
    <row r="84" spans="9:9" ht="14.1" customHeight="1">
      <c r="I84" s="209"/>
    </row>
    <row r="85" spans="9:9" ht="14.1" customHeight="1">
      <c r="I85" s="209"/>
    </row>
    <row r="86" spans="9:9" ht="14.1" customHeight="1">
      <c r="I86" s="209"/>
    </row>
    <row r="87" spans="9:9" ht="14.1" customHeight="1">
      <c r="I87" s="209"/>
    </row>
    <row r="88" spans="9:9" ht="14.1" customHeight="1">
      <c r="I88" s="209"/>
    </row>
    <row r="89" spans="9:9" ht="14.1" customHeight="1">
      <c r="I89" s="209"/>
    </row>
    <row r="90" spans="9:9" ht="14.1" customHeight="1">
      <c r="I90" s="209"/>
    </row>
    <row r="91" spans="9:9" ht="14.1" customHeight="1">
      <c r="I91" s="209"/>
    </row>
    <row r="92" spans="9:9" ht="14.1" customHeight="1">
      <c r="I92" s="209"/>
    </row>
    <row r="93" spans="9:9" ht="14.1" customHeight="1">
      <c r="I93" s="209"/>
    </row>
    <row r="94" spans="9:9" ht="14.1" customHeight="1">
      <c r="I94" s="209"/>
    </row>
    <row r="95" spans="9:9" ht="14.1" customHeight="1">
      <c r="I95" s="209"/>
    </row>
    <row r="96" spans="9:9" ht="14.1" customHeight="1">
      <c r="I96" s="209"/>
    </row>
    <row r="97" spans="9:9" ht="14.1" customHeight="1">
      <c r="I97" s="209"/>
    </row>
    <row r="98" spans="9:9" ht="14.1" customHeight="1">
      <c r="I98" s="209"/>
    </row>
    <row r="99" spans="9:9" ht="14.1" customHeight="1">
      <c r="I99" s="209"/>
    </row>
    <row r="100" spans="9:9" ht="14.1" customHeight="1">
      <c r="I100" s="209"/>
    </row>
    <row r="101" spans="9:9" ht="14.1" customHeight="1">
      <c r="I101" s="209"/>
    </row>
    <row r="102" spans="9:9" ht="14.1" customHeight="1">
      <c r="I102" s="209"/>
    </row>
  </sheetData>
  <mergeCells count="26">
    <mergeCell ref="C31:D31"/>
    <mergeCell ref="B32:D32"/>
    <mergeCell ref="A34:D34"/>
    <mergeCell ref="C28:D28"/>
    <mergeCell ref="A1:F1"/>
    <mergeCell ref="A2:F2"/>
    <mergeCell ref="A3:D3"/>
    <mergeCell ref="A5:D6"/>
    <mergeCell ref="C25:D25"/>
    <mergeCell ref="B24:D24"/>
    <mergeCell ref="B8:D8"/>
    <mergeCell ref="B10:D10"/>
    <mergeCell ref="B12:D12"/>
    <mergeCell ref="A23:D23"/>
    <mergeCell ref="B14:D14"/>
    <mergeCell ref="C9:D9"/>
    <mergeCell ref="C11:D11"/>
    <mergeCell ref="C13:D13"/>
    <mergeCell ref="B19:D19"/>
    <mergeCell ref="I1:I2"/>
    <mergeCell ref="B21:D21"/>
    <mergeCell ref="C15:D15"/>
    <mergeCell ref="C16:D16"/>
    <mergeCell ref="C18:D18"/>
    <mergeCell ref="C20:D20"/>
    <mergeCell ref="B17:D17"/>
  </mergeCells>
  <pageMargins left="0.43" right="0.3" top="1" bottom="0.25" header="0" footer="0"/>
  <pageSetup paperSize="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/>
  <dimension ref="A1:F23"/>
  <sheetViews>
    <sheetView topLeftCell="A6" zoomScale="145" zoomScaleNormal="145" workbookViewId="0">
      <selection activeCell="F22" sqref="F22"/>
    </sheetView>
  </sheetViews>
  <sheetFormatPr defaultRowHeight="14.1" customHeight="1"/>
  <cols>
    <col min="1" max="1" width="3" style="35" customWidth="1"/>
    <col min="2" max="2" width="2.85546875" style="35" customWidth="1"/>
    <col min="3" max="3" width="4.28515625" style="35" customWidth="1"/>
    <col min="4" max="4" width="39.42578125" style="35" customWidth="1"/>
    <col min="5" max="5" width="16.85546875" style="35" customWidth="1"/>
    <col min="6" max="6" width="15.85546875" style="35" customWidth="1"/>
    <col min="7" max="16384" width="9.140625" style="35"/>
  </cols>
  <sheetData>
    <row r="1" spans="1:6" ht="14.1" customHeight="1">
      <c r="A1" s="230" t="s">
        <v>1</v>
      </c>
      <c r="B1" s="230"/>
      <c r="C1" s="230"/>
      <c r="D1" s="230"/>
      <c r="E1" s="230"/>
      <c r="F1" s="230"/>
    </row>
    <row r="2" spans="1:6" ht="14.1" customHeight="1">
      <c r="A2" s="222" t="s">
        <v>49</v>
      </c>
      <c r="B2" s="222"/>
      <c r="C2" s="222"/>
      <c r="D2" s="222"/>
      <c r="E2" s="222"/>
      <c r="F2" s="222"/>
    </row>
    <row r="3" spans="1:6" ht="14.1" customHeight="1" thickBot="1">
      <c r="A3" s="35" t="s">
        <v>50</v>
      </c>
    </row>
    <row r="4" spans="1:6" s="27" customFormat="1" ht="14.1" customHeight="1">
      <c r="A4" s="24"/>
      <c r="B4" s="25"/>
      <c r="C4" s="25"/>
      <c r="D4" s="25"/>
      <c r="E4" s="155"/>
      <c r="F4" s="155" t="s">
        <v>13</v>
      </c>
    </row>
    <row r="5" spans="1:6" s="27" customFormat="1" ht="14.1" customHeight="1">
      <c r="A5" s="203"/>
      <c r="B5" s="204"/>
      <c r="C5" s="204"/>
      <c r="D5" s="204"/>
      <c r="E5" s="154" t="s">
        <v>173</v>
      </c>
      <c r="F5" s="154" t="s">
        <v>14</v>
      </c>
    </row>
    <row r="6" spans="1:6" s="27" customFormat="1" ht="14.1" customHeight="1" thickBot="1">
      <c r="A6" s="247" t="s">
        <v>2</v>
      </c>
      <c r="B6" s="248"/>
      <c r="C6" s="248"/>
      <c r="D6" s="249"/>
      <c r="E6" s="206">
        <v>2017</v>
      </c>
      <c r="F6" s="206">
        <v>2018</v>
      </c>
    </row>
    <row r="7" spans="1:6" ht="14.1" customHeight="1">
      <c r="A7" s="10" t="s">
        <v>3</v>
      </c>
      <c r="B7" s="12"/>
      <c r="C7" s="19"/>
      <c r="D7" s="38"/>
      <c r="E7" s="13"/>
      <c r="F7" s="13"/>
    </row>
    <row r="8" spans="1:6" ht="14.1" customHeight="1">
      <c r="A8" s="10"/>
      <c r="B8" s="213" t="s">
        <v>4</v>
      </c>
      <c r="C8" s="214"/>
      <c r="D8" s="215"/>
      <c r="E8" s="13"/>
      <c r="F8" s="13"/>
    </row>
    <row r="9" spans="1:6" ht="14.1" customHeight="1">
      <c r="A9" s="10"/>
      <c r="B9" s="70"/>
      <c r="C9" s="218" t="s">
        <v>4</v>
      </c>
      <c r="D9" s="215"/>
      <c r="E9" s="13">
        <v>100000</v>
      </c>
      <c r="F9" s="13">
        <v>100000</v>
      </c>
    </row>
    <row r="10" spans="1:6" ht="14.1" customHeight="1">
      <c r="A10" s="10"/>
      <c r="B10" s="213" t="s">
        <v>5</v>
      </c>
      <c r="C10" s="214"/>
      <c r="D10" s="215"/>
      <c r="E10" s="13"/>
      <c r="F10" s="13"/>
    </row>
    <row r="11" spans="1:6" ht="14.1" customHeight="1">
      <c r="A11" s="10"/>
      <c r="B11" s="70"/>
      <c r="C11" s="213" t="s">
        <v>34</v>
      </c>
      <c r="D11" s="215"/>
      <c r="E11" s="13">
        <v>100000</v>
      </c>
      <c r="F11" s="13">
        <v>100000</v>
      </c>
    </row>
    <row r="12" spans="1:6" ht="14.1" customHeight="1">
      <c r="A12" s="10"/>
      <c r="B12" s="213" t="s">
        <v>6</v>
      </c>
      <c r="C12" s="214"/>
      <c r="D12" s="215"/>
      <c r="E12" s="13"/>
      <c r="F12" s="13"/>
    </row>
    <row r="13" spans="1:6" ht="14.1" customHeight="1">
      <c r="A13" s="10"/>
      <c r="B13" s="70"/>
      <c r="C13" s="213" t="s">
        <v>17</v>
      </c>
      <c r="D13" s="215"/>
      <c r="E13" s="13">
        <v>100000</v>
      </c>
      <c r="F13" s="13">
        <v>100000</v>
      </c>
    </row>
    <row r="14" spans="1:6" ht="14.1" customHeight="1">
      <c r="A14" s="10"/>
      <c r="B14" s="213" t="s">
        <v>55</v>
      </c>
      <c r="C14" s="214"/>
      <c r="D14" s="215"/>
      <c r="E14" s="102">
        <f>SUM(E15:E16)</f>
        <v>43200</v>
      </c>
      <c r="F14" s="102"/>
    </row>
    <row r="15" spans="1:6" ht="14.1" customHeight="1">
      <c r="A15" s="10"/>
      <c r="B15" s="70"/>
      <c r="C15" s="213" t="s">
        <v>72</v>
      </c>
      <c r="D15" s="215"/>
      <c r="E15" s="21">
        <v>21600</v>
      </c>
      <c r="F15" s="21">
        <v>21600</v>
      </c>
    </row>
    <row r="16" spans="1:6" ht="14.1" customHeight="1">
      <c r="A16" s="10"/>
      <c r="B16" s="70"/>
      <c r="C16" s="213" t="s">
        <v>87</v>
      </c>
      <c r="D16" s="215"/>
      <c r="E16" s="21">
        <v>21600</v>
      </c>
      <c r="F16" s="21">
        <v>24192</v>
      </c>
    </row>
    <row r="17" spans="1:6" ht="14.1" customHeight="1">
      <c r="A17" s="34"/>
      <c r="B17" s="227" t="s">
        <v>61</v>
      </c>
      <c r="C17" s="227"/>
      <c r="D17" s="228"/>
      <c r="E17" s="16">
        <f>SUM(E9,E11,E13,E14)</f>
        <v>343200</v>
      </c>
      <c r="F17" s="16">
        <f>SUM(F9:F16)</f>
        <v>345792</v>
      </c>
    </row>
    <row r="18" spans="1:6" ht="14.1" customHeight="1">
      <c r="A18" s="229" t="s">
        <v>11</v>
      </c>
      <c r="B18" s="227"/>
      <c r="C18" s="227"/>
      <c r="D18" s="228"/>
      <c r="E18" s="16"/>
      <c r="F18" s="16"/>
    </row>
    <row r="19" spans="1:6" ht="14.1" customHeight="1">
      <c r="A19" s="34"/>
      <c r="B19" s="214" t="s">
        <v>60</v>
      </c>
      <c r="C19" s="214"/>
      <c r="D19" s="215"/>
      <c r="E19" s="42"/>
      <c r="F19" s="42"/>
    </row>
    <row r="20" spans="1:6" ht="14.1" customHeight="1">
      <c r="A20" s="34"/>
      <c r="B20" s="69"/>
      <c r="C20" s="240" t="s">
        <v>85</v>
      </c>
      <c r="D20" s="241"/>
      <c r="E20" s="42">
        <v>40000</v>
      </c>
      <c r="F20" s="42">
        <v>40000</v>
      </c>
    </row>
    <row r="21" spans="1:6" ht="14.1" customHeight="1">
      <c r="A21" s="34"/>
      <c r="B21" s="227" t="s">
        <v>62</v>
      </c>
      <c r="C21" s="227"/>
      <c r="D21" s="228"/>
      <c r="E21" s="33">
        <f t="shared" ref="E21" si="0">SUM(E20)</f>
        <v>40000</v>
      </c>
      <c r="F21" s="33">
        <f>SUM(F20)</f>
        <v>40000</v>
      </c>
    </row>
    <row r="22" spans="1:6" ht="14.1" customHeight="1" thickBot="1">
      <c r="A22" s="223" t="s">
        <v>12</v>
      </c>
      <c r="B22" s="224"/>
      <c r="C22" s="224"/>
      <c r="D22" s="225"/>
      <c r="E22" s="96">
        <f>SUM(E17,E21)</f>
        <v>383200</v>
      </c>
      <c r="F22" s="96">
        <f>SUM(F17,F21)</f>
        <v>385792</v>
      </c>
    </row>
    <row r="23" spans="1:6" ht="14.1" customHeight="1" thickTop="1">
      <c r="A23" s="12"/>
      <c r="B23" s="60"/>
      <c r="C23" s="59"/>
      <c r="D23" s="59"/>
      <c r="E23" s="47"/>
      <c r="F23" s="47"/>
    </row>
  </sheetData>
  <mergeCells count="18">
    <mergeCell ref="B12:D12"/>
    <mergeCell ref="A22:D22"/>
    <mergeCell ref="A1:F1"/>
    <mergeCell ref="A2:F2"/>
    <mergeCell ref="A6:D6"/>
    <mergeCell ref="B21:D21"/>
    <mergeCell ref="C20:D20"/>
    <mergeCell ref="B19:D19"/>
    <mergeCell ref="B14:D14"/>
    <mergeCell ref="B17:D17"/>
    <mergeCell ref="A18:D18"/>
    <mergeCell ref="C15:D15"/>
    <mergeCell ref="C16:D16"/>
    <mergeCell ref="C9:D9"/>
    <mergeCell ref="C11:D11"/>
    <mergeCell ref="C13:D13"/>
    <mergeCell ref="B8:D8"/>
    <mergeCell ref="B10:D10"/>
  </mergeCells>
  <pageMargins left="0.43" right="0.25" top="1" bottom="0.25" header="0" footer="0"/>
  <pageSetup paperSize="5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6"/>
  <dimension ref="A1:F47"/>
  <sheetViews>
    <sheetView topLeftCell="A27" zoomScale="160" zoomScaleNormal="160" workbookViewId="0">
      <selection activeCell="F46" sqref="F46"/>
    </sheetView>
  </sheetViews>
  <sheetFormatPr defaultRowHeight="14.1" customHeight="1"/>
  <cols>
    <col min="1" max="1" width="3" style="35" customWidth="1"/>
    <col min="2" max="2" width="3.140625" style="35" customWidth="1"/>
    <col min="3" max="3" width="2.7109375" style="35" customWidth="1"/>
    <col min="4" max="4" width="43.28515625" style="35" customWidth="1"/>
    <col min="5" max="5" width="15.42578125" style="35" customWidth="1"/>
    <col min="6" max="6" width="15" style="35" customWidth="1"/>
    <col min="7" max="16384" width="9.140625" style="35"/>
  </cols>
  <sheetData>
    <row r="1" spans="1:6" ht="14.1" customHeight="1">
      <c r="A1" s="230" t="s">
        <v>1</v>
      </c>
      <c r="B1" s="230"/>
      <c r="C1" s="230"/>
      <c r="D1" s="230"/>
      <c r="E1" s="230"/>
      <c r="F1" s="230"/>
    </row>
    <row r="2" spans="1:6" ht="14.1" customHeight="1">
      <c r="A2" s="221" t="s">
        <v>43</v>
      </c>
      <c r="B2" s="222"/>
      <c r="C2" s="222"/>
      <c r="D2" s="222"/>
      <c r="E2" s="222"/>
      <c r="F2" s="222"/>
    </row>
    <row r="3" spans="1:6" ht="14.1" customHeight="1" thickBot="1">
      <c r="A3" s="35" t="s">
        <v>51</v>
      </c>
    </row>
    <row r="4" spans="1:6" s="27" customFormat="1" ht="14.1" customHeight="1">
      <c r="A4" s="24"/>
      <c r="B4" s="25"/>
      <c r="C4" s="25"/>
      <c r="D4" s="25"/>
      <c r="E4" s="155"/>
      <c r="F4" s="155" t="s">
        <v>13</v>
      </c>
    </row>
    <row r="5" spans="1:6" s="27" customFormat="1" ht="14.1" customHeight="1">
      <c r="A5" s="234" t="s">
        <v>2</v>
      </c>
      <c r="B5" s="235"/>
      <c r="C5" s="235"/>
      <c r="D5" s="235"/>
      <c r="E5" s="154" t="s">
        <v>173</v>
      </c>
      <c r="F5" s="207" t="s">
        <v>14</v>
      </c>
    </row>
    <row r="6" spans="1:6" s="27" customFormat="1" ht="14.1" customHeight="1" thickBot="1">
      <c r="A6" s="237"/>
      <c r="B6" s="238"/>
      <c r="C6" s="238"/>
      <c r="D6" s="238"/>
      <c r="E6" s="206">
        <v>2017</v>
      </c>
      <c r="F6" s="208">
        <v>2018</v>
      </c>
    </row>
    <row r="7" spans="1:6" ht="14.1" customHeight="1">
      <c r="A7" s="10" t="s">
        <v>3</v>
      </c>
      <c r="B7" s="12"/>
      <c r="C7" s="19"/>
      <c r="D7" s="38"/>
      <c r="E7" s="13"/>
      <c r="F7" s="13"/>
    </row>
    <row r="8" spans="1:6" ht="14.1" customHeight="1">
      <c r="A8" s="10"/>
      <c r="B8" s="213" t="s">
        <v>4</v>
      </c>
      <c r="C8" s="214"/>
      <c r="D8" s="215"/>
      <c r="E8" s="18">
        <f t="shared" ref="E8" si="0">SUM(E9:E10)</f>
        <v>180000</v>
      </c>
      <c r="F8" s="18"/>
    </row>
    <row r="9" spans="1:6" ht="14.1" customHeight="1">
      <c r="A9" s="10"/>
      <c r="B9" s="72"/>
      <c r="C9" s="213" t="s">
        <v>4</v>
      </c>
      <c r="D9" s="215"/>
      <c r="E9" s="102">
        <v>100000</v>
      </c>
      <c r="F9" s="102">
        <v>100000</v>
      </c>
    </row>
    <row r="10" spans="1:6" ht="14.1" customHeight="1">
      <c r="A10" s="10"/>
      <c r="B10" s="72"/>
      <c r="C10" s="213" t="s">
        <v>25</v>
      </c>
      <c r="D10" s="215"/>
      <c r="E10" s="102">
        <v>80000</v>
      </c>
      <c r="F10" s="102">
        <v>80000</v>
      </c>
    </row>
    <row r="11" spans="1:6" ht="11.1" customHeight="1">
      <c r="A11" s="10"/>
      <c r="B11" s="213" t="s">
        <v>5</v>
      </c>
      <c r="C11" s="214"/>
      <c r="D11" s="215"/>
      <c r="E11" s="18">
        <f t="shared" ref="E11" si="1">SUM(E12)</f>
        <v>150000</v>
      </c>
      <c r="F11" s="18"/>
    </row>
    <row r="12" spans="1:6" ht="11.1" customHeight="1">
      <c r="A12" s="10"/>
      <c r="B12" s="72"/>
      <c r="C12" s="213" t="s">
        <v>34</v>
      </c>
      <c r="D12" s="215"/>
      <c r="E12" s="102">
        <v>150000</v>
      </c>
      <c r="F12" s="102">
        <v>150000</v>
      </c>
    </row>
    <row r="13" spans="1:6" ht="11.1" customHeight="1">
      <c r="A13" s="10"/>
      <c r="B13" s="213" t="s">
        <v>6</v>
      </c>
      <c r="C13" s="214"/>
      <c r="D13" s="215"/>
      <c r="E13" s="18">
        <f t="shared" ref="E13" si="2">SUM(E14:E17)</f>
        <v>350000</v>
      </c>
      <c r="F13" s="18"/>
    </row>
    <row r="14" spans="1:6" ht="11.1" customHeight="1">
      <c r="A14" s="10"/>
      <c r="B14" s="72"/>
      <c r="C14" s="213" t="s">
        <v>17</v>
      </c>
      <c r="D14" s="215"/>
      <c r="E14" s="102">
        <v>100000</v>
      </c>
      <c r="F14" s="102">
        <v>100000</v>
      </c>
    </row>
    <row r="15" spans="1:6" ht="11.1" customHeight="1">
      <c r="A15" s="10"/>
      <c r="B15" s="72"/>
      <c r="C15" s="213" t="s">
        <v>92</v>
      </c>
      <c r="D15" s="215"/>
      <c r="E15" s="102">
        <v>100000</v>
      </c>
      <c r="F15" s="102">
        <v>50000</v>
      </c>
    </row>
    <row r="16" spans="1:6" ht="11.1" customHeight="1">
      <c r="A16" s="10"/>
      <c r="B16" s="105"/>
      <c r="C16" s="105" t="s">
        <v>120</v>
      </c>
      <c r="D16" s="104"/>
      <c r="E16" s="102">
        <v>50000</v>
      </c>
      <c r="F16" s="102">
        <v>50000</v>
      </c>
    </row>
    <row r="17" spans="1:6" ht="11.1" customHeight="1">
      <c r="A17" s="10"/>
      <c r="B17" s="72"/>
      <c r="C17" s="218" t="s">
        <v>93</v>
      </c>
      <c r="D17" s="215"/>
      <c r="E17" s="102">
        <v>100000</v>
      </c>
      <c r="F17" s="102">
        <v>100000</v>
      </c>
    </row>
    <row r="18" spans="1:6" ht="11.1" customHeight="1">
      <c r="A18" s="10"/>
      <c r="B18" s="213" t="s">
        <v>55</v>
      </c>
      <c r="C18" s="214"/>
      <c r="D18" s="215"/>
      <c r="E18" s="18">
        <f t="shared" ref="E18" si="3">SUM(E19:E21)</f>
        <v>55000</v>
      </c>
      <c r="F18" s="18"/>
    </row>
    <row r="19" spans="1:6" ht="11.1" customHeight="1">
      <c r="A19" s="10"/>
      <c r="B19" s="72"/>
      <c r="C19" s="213" t="s">
        <v>94</v>
      </c>
      <c r="D19" s="215"/>
      <c r="E19" s="21">
        <v>0</v>
      </c>
      <c r="F19" s="21"/>
    </row>
    <row r="20" spans="1:6" ht="11.1" customHeight="1">
      <c r="A20" s="10"/>
      <c r="B20" s="72"/>
      <c r="C20" s="213" t="s">
        <v>24</v>
      </c>
      <c r="D20" s="215"/>
      <c r="E20" s="102">
        <v>30000</v>
      </c>
      <c r="F20" s="102">
        <v>30000</v>
      </c>
    </row>
    <row r="21" spans="1:6" s="132" customFormat="1" ht="11.1" customHeight="1">
      <c r="A21" s="130"/>
      <c r="B21" s="131"/>
      <c r="C21" s="250" t="s">
        <v>87</v>
      </c>
      <c r="D21" s="251"/>
      <c r="E21" s="102">
        <v>25000</v>
      </c>
      <c r="F21" s="102">
        <v>25000</v>
      </c>
    </row>
    <row r="22" spans="1:6" ht="11.1" customHeight="1">
      <c r="A22" s="10"/>
      <c r="B22" s="218" t="s">
        <v>39</v>
      </c>
      <c r="C22" s="217"/>
      <c r="D22" s="215"/>
      <c r="E22" s="18">
        <f t="shared" ref="E22" si="4">SUM(E23)</f>
        <v>0</v>
      </c>
      <c r="F22" s="18"/>
    </row>
    <row r="23" spans="1:6" ht="11.1" customHeight="1">
      <c r="A23" s="10"/>
      <c r="B23" s="73"/>
      <c r="C23" s="218" t="s">
        <v>76</v>
      </c>
      <c r="D23" s="215"/>
      <c r="E23" s="21">
        <v>0</v>
      </c>
      <c r="F23" s="21"/>
    </row>
    <row r="24" spans="1:6" ht="11.1" customHeight="1">
      <c r="A24" s="10"/>
      <c r="B24" s="213" t="s">
        <v>9</v>
      </c>
      <c r="C24" s="213"/>
      <c r="D24" s="216"/>
      <c r="E24" s="18">
        <f>SUM(E25:E26)</f>
        <v>200000</v>
      </c>
      <c r="F24" s="18"/>
    </row>
    <row r="25" spans="1:6" ht="11.1" customHeight="1">
      <c r="A25" s="10"/>
      <c r="B25" s="72"/>
      <c r="C25" s="218" t="s">
        <v>95</v>
      </c>
      <c r="D25" s="215"/>
      <c r="E25" s="21"/>
      <c r="F25" s="21"/>
    </row>
    <row r="26" spans="1:6" ht="11.1" customHeight="1">
      <c r="A26" s="10"/>
      <c r="B26" s="72"/>
      <c r="C26" s="73" t="s">
        <v>78</v>
      </c>
      <c r="D26" s="74"/>
      <c r="E26" s="21">
        <v>200000</v>
      </c>
      <c r="F26" s="21">
        <v>200000</v>
      </c>
    </row>
    <row r="27" spans="1:6" ht="11.1" customHeight="1">
      <c r="A27" s="10"/>
      <c r="B27" s="213" t="s">
        <v>56</v>
      </c>
      <c r="C27" s="214"/>
      <c r="D27" s="215"/>
      <c r="E27" s="18">
        <f t="shared" ref="E27" si="5">SUM(E28)</f>
        <v>122000</v>
      </c>
      <c r="F27" s="18"/>
    </row>
    <row r="28" spans="1:6" ht="11.1" customHeight="1">
      <c r="A28" s="10"/>
      <c r="B28" s="72"/>
      <c r="C28" s="218" t="s">
        <v>96</v>
      </c>
      <c r="D28" s="215"/>
      <c r="E28" s="102">
        <v>122000</v>
      </c>
      <c r="F28" s="102">
        <v>100000</v>
      </c>
    </row>
    <row r="29" spans="1:6" ht="11.1" customHeight="1">
      <c r="A29" s="10"/>
      <c r="B29" s="213" t="s">
        <v>57</v>
      </c>
      <c r="C29" s="213"/>
      <c r="D29" s="216"/>
      <c r="E29" s="18">
        <f t="shared" ref="E29" si="6">SUM(E30:E31)</f>
        <v>0</v>
      </c>
      <c r="F29" s="18">
        <v>0</v>
      </c>
    </row>
    <row r="30" spans="1:6" ht="11.1" customHeight="1">
      <c r="A30" s="10"/>
      <c r="B30" s="72"/>
      <c r="C30" s="213" t="s">
        <v>97</v>
      </c>
      <c r="D30" s="216"/>
      <c r="E30" s="21">
        <v>0</v>
      </c>
      <c r="F30" s="21">
        <v>0</v>
      </c>
    </row>
    <row r="31" spans="1:6" ht="11.1" customHeight="1">
      <c r="A31" s="10"/>
      <c r="B31" s="72"/>
      <c r="C31" s="213" t="s">
        <v>57</v>
      </c>
      <c r="D31" s="215"/>
      <c r="E31" s="21">
        <f t="shared" ref="E31" si="7">SUM(E32:E33)</f>
        <v>0</v>
      </c>
      <c r="F31" s="21">
        <v>0</v>
      </c>
    </row>
    <row r="32" spans="1:6" ht="11.1" customHeight="1">
      <c r="A32" s="10"/>
      <c r="B32" s="72"/>
      <c r="C32" s="213" t="s">
        <v>147</v>
      </c>
      <c r="D32" s="216"/>
      <c r="E32" s="21">
        <v>0</v>
      </c>
      <c r="F32" s="21">
        <v>0</v>
      </c>
    </row>
    <row r="33" spans="1:6" ht="11.1" customHeight="1">
      <c r="A33" s="10"/>
      <c r="B33" s="72"/>
      <c r="C33" s="213" t="s">
        <v>148</v>
      </c>
      <c r="D33" s="216"/>
      <c r="E33" s="21">
        <v>0</v>
      </c>
      <c r="F33" s="21">
        <v>0</v>
      </c>
    </row>
    <row r="34" spans="1:6" ht="11.1" customHeight="1">
      <c r="A34" s="10"/>
      <c r="B34" s="174"/>
      <c r="C34" s="174"/>
      <c r="D34" s="176" t="s">
        <v>181</v>
      </c>
      <c r="E34" s="21"/>
      <c r="F34" s="21">
        <v>105000</v>
      </c>
    </row>
    <row r="35" spans="1:6" ht="11.1" customHeight="1">
      <c r="A35" s="34"/>
      <c r="B35" s="227" t="s">
        <v>61</v>
      </c>
      <c r="C35" s="227"/>
      <c r="D35" s="228"/>
      <c r="E35" s="16">
        <f>SUM(E29,E27,E24,E22,E18,E13,E11,E8)</f>
        <v>1057000</v>
      </c>
      <c r="F35" s="16">
        <f>SUM(F8:F34)</f>
        <v>1090000</v>
      </c>
    </row>
    <row r="36" spans="1:6" ht="11.1" customHeight="1">
      <c r="A36" s="229" t="s">
        <v>11</v>
      </c>
      <c r="B36" s="227"/>
      <c r="C36" s="227"/>
      <c r="D36" s="228"/>
      <c r="E36" s="16"/>
      <c r="F36" s="16"/>
    </row>
    <row r="37" spans="1:6" ht="11.1" customHeight="1">
      <c r="A37" s="34"/>
      <c r="B37" s="214" t="s">
        <v>60</v>
      </c>
      <c r="C37" s="214"/>
      <c r="D37" s="215"/>
      <c r="E37" s="42"/>
      <c r="F37" s="42"/>
    </row>
    <row r="38" spans="1:6" ht="11.1" customHeight="1">
      <c r="A38" s="34"/>
      <c r="B38" s="71"/>
      <c r="C38" s="213" t="s">
        <v>91</v>
      </c>
      <c r="D38" s="215"/>
      <c r="E38" s="114">
        <f>SUM(E39:E40)</f>
        <v>35000</v>
      </c>
      <c r="F38" s="114"/>
    </row>
    <row r="39" spans="1:6" ht="11.1" customHeight="1">
      <c r="A39" s="34"/>
      <c r="B39" s="103"/>
      <c r="C39" s="105"/>
      <c r="D39" s="106" t="s">
        <v>121</v>
      </c>
      <c r="E39" s="42">
        <v>10000</v>
      </c>
      <c r="F39" s="42">
        <v>40000</v>
      </c>
    </row>
    <row r="40" spans="1:6" ht="11.1" customHeight="1">
      <c r="A40" s="34"/>
      <c r="B40" s="103"/>
      <c r="C40" s="105"/>
      <c r="D40" s="106" t="s">
        <v>122</v>
      </c>
      <c r="E40" s="42">
        <v>25000</v>
      </c>
      <c r="F40" s="42"/>
    </row>
    <row r="41" spans="1:6" ht="11.1" customHeight="1">
      <c r="A41" s="34"/>
      <c r="B41" s="71"/>
      <c r="C41" s="240" t="s">
        <v>85</v>
      </c>
      <c r="D41" s="241"/>
      <c r="E41" s="42">
        <f>SUM(E42:E42)</f>
        <v>65000</v>
      </c>
      <c r="F41" s="42"/>
    </row>
    <row r="42" spans="1:6" ht="11.1" customHeight="1">
      <c r="A42" s="34"/>
      <c r="B42" s="103"/>
      <c r="C42" s="105"/>
      <c r="D42" s="106" t="s">
        <v>123</v>
      </c>
      <c r="E42" s="42">
        <v>65000</v>
      </c>
      <c r="F42" s="42" t="s">
        <v>37</v>
      </c>
    </row>
    <row r="43" spans="1:6" ht="11.1" customHeight="1">
      <c r="A43" s="34"/>
      <c r="B43" s="175"/>
      <c r="C43" s="174"/>
      <c r="D43" s="176" t="s">
        <v>22</v>
      </c>
      <c r="E43" s="42"/>
      <c r="F43" s="42">
        <v>15000</v>
      </c>
    </row>
    <row r="44" spans="1:6" ht="11.1" customHeight="1">
      <c r="A44" s="34"/>
      <c r="B44" s="175"/>
      <c r="C44" s="174" t="s">
        <v>106</v>
      </c>
      <c r="D44" s="176"/>
      <c r="E44" s="42"/>
      <c r="F44" s="42">
        <v>12000</v>
      </c>
    </row>
    <row r="45" spans="1:6" ht="11.1" customHeight="1">
      <c r="A45" s="34"/>
      <c r="B45" s="227" t="s">
        <v>62</v>
      </c>
      <c r="C45" s="227"/>
      <c r="D45" s="228"/>
      <c r="E45" s="33">
        <f>SUM(E38:E42)</f>
        <v>200000</v>
      </c>
      <c r="F45" s="33">
        <f>SUM(F38:F44)</f>
        <v>67000</v>
      </c>
    </row>
    <row r="46" spans="1:6" ht="12.75" customHeight="1" thickBot="1">
      <c r="A46" s="223" t="s">
        <v>12</v>
      </c>
      <c r="B46" s="224"/>
      <c r="C46" s="224"/>
      <c r="D46" s="225"/>
      <c r="E46" s="120">
        <f>SUM(E35,E45)</f>
        <v>1257000</v>
      </c>
      <c r="F46" s="120">
        <f>SUM(F35,F45)</f>
        <v>1157000</v>
      </c>
    </row>
    <row r="47" spans="1:6" ht="11.1" customHeight="1" thickTop="1">
      <c r="A47" s="57"/>
      <c r="B47" s="57"/>
      <c r="C47" s="57"/>
      <c r="D47" s="57"/>
      <c r="E47" s="45"/>
      <c r="F47" s="45"/>
    </row>
  </sheetData>
  <mergeCells count="34">
    <mergeCell ref="A1:F1"/>
    <mergeCell ref="A2:F2"/>
    <mergeCell ref="A5:D6"/>
    <mergeCell ref="C9:D9"/>
    <mergeCell ref="C10:D10"/>
    <mergeCell ref="C12:D12"/>
    <mergeCell ref="B8:D8"/>
    <mergeCell ref="B11:D11"/>
    <mergeCell ref="B13:D13"/>
    <mergeCell ref="A36:D36"/>
    <mergeCell ref="C33:D33"/>
    <mergeCell ref="C31:D31"/>
    <mergeCell ref="C14:D14"/>
    <mergeCell ref="C15:D15"/>
    <mergeCell ref="C17:D17"/>
    <mergeCell ref="C19:D19"/>
    <mergeCell ref="C21:D21"/>
    <mergeCell ref="C20:D20"/>
    <mergeCell ref="B45:D45"/>
    <mergeCell ref="A46:D46"/>
    <mergeCell ref="B18:D18"/>
    <mergeCell ref="C25:D25"/>
    <mergeCell ref="C28:D28"/>
    <mergeCell ref="B22:D22"/>
    <mergeCell ref="B24:D24"/>
    <mergeCell ref="B27:D27"/>
    <mergeCell ref="B29:D29"/>
    <mergeCell ref="B35:D35"/>
    <mergeCell ref="C23:D23"/>
    <mergeCell ref="C30:D30"/>
    <mergeCell ref="C32:D32"/>
    <mergeCell ref="C38:D38"/>
    <mergeCell ref="C41:D41"/>
    <mergeCell ref="B37:D37"/>
  </mergeCells>
  <pageMargins left="0.51" right="0.2" top="0.99" bottom="0.14000000000000001" header="0" footer="0"/>
  <pageSetup paperSize="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7"/>
  <dimension ref="A1:F34"/>
  <sheetViews>
    <sheetView topLeftCell="A15" zoomScale="145" zoomScaleNormal="145" workbookViewId="0">
      <selection activeCell="I33" sqref="I33"/>
    </sheetView>
  </sheetViews>
  <sheetFormatPr defaultRowHeight="14.1" customHeight="1"/>
  <cols>
    <col min="1" max="1" width="3.28515625" style="35" customWidth="1"/>
    <col min="2" max="2" width="2.5703125" style="35" customWidth="1"/>
    <col min="3" max="3" width="3.5703125" style="35" customWidth="1"/>
    <col min="4" max="4" width="40.5703125" style="35" customWidth="1"/>
    <col min="5" max="5" width="16.42578125" style="35" customWidth="1"/>
    <col min="6" max="6" width="15.7109375" style="35" customWidth="1"/>
    <col min="7" max="16384" width="9.140625" style="35"/>
  </cols>
  <sheetData>
    <row r="1" spans="1:6" ht="14.1" customHeight="1">
      <c r="A1" s="230" t="s">
        <v>1</v>
      </c>
      <c r="B1" s="230"/>
      <c r="C1" s="230"/>
      <c r="D1" s="230"/>
      <c r="E1" s="230"/>
      <c r="F1" s="230"/>
    </row>
    <row r="2" spans="1:6" ht="14.1" customHeight="1">
      <c r="A2" s="222" t="s">
        <v>29</v>
      </c>
      <c r="B2" s="222"/>
      <c r="C2" s="222"/>
      <c r="D2" s="222"/>
      <c r="E2" s="222"/>
      <c r="F2" s="222"/>
    </row>
    <row r="3" spans="1:6" ht="14.1" customHeight="1" thickBot="1">
      <c r="A3" s="243" t="s">
        <v>28</v>
      </c>
      <c r="B3" s="243"/>
      <c r="C3" s="243"/>
      <c r="D3" s="243"/>
    </row>
    <row r="4" spans="1:6" s="27" customFormat="1" ht="14.1" customHeight="1">
      <c r="A4" s="24"/>
      <c r="B4" s="25"/>
      <c r="C4" s="25"/>
      <c r="D4" s="25"/>
      <c r="E4" s="155"/>
      <c r="F4" s="155" t="s">
        <v>13</v>
      </c>
    </row>
    <row r="5" spans="1:6" s="27" customFormat="1" ht="14.1" customHeight="1">
      <c r="A5" s="152"/>
      <c r="B5" s="153"/>
      <c r="C5" s="153"/>
      <c r="D5" s="153"/>
      <c r="E5" s="154" t="s">
        <v>173</v>
      </c>
      <c r="F5" s="154" t="s">
        <v>14</v>
      </c>
    </row>
    <row r="6" spans="1:6" s="27" customFormat="1" ht="14.1" customHeight="1">
      <c r="A6" s="252" t="s">
        <v>2</v>
      </c>
      <c r="B6" s="253"/>
      <c r="C6" s="253"/>
      <c r="D6" s="254"/>
      <c r="E6" s="156">
        <v>2017</v>
      </c>
      <c r="F6" s="156">
        <v>2018</v>
      </c>
    </row>
    <row r="7" spans="1:6" s="27" customFormat="1" ht="14.1" customHeight="1" thickBot="1">
      <c r="A7" s="247">
        <v>1</v>
      </c>
      <c r="B7" s="248"/>
      <c r="C7" s="248"/>
      <c r="D7" s="249"/>
      <c r="E7" s="26">
        <v>3</v>
      </c>
      <c r="F7" s="26">
        <v>4</v>
      </c>
    </row>
    <row r="8" spans="1:6" ht="14.1" customHeight="1">
      <c r="A8" s="10" t="s">
        <v>3</v>
      </c>
      <c r="B8" s="12"/>
      <c r="C8" s="19"/>
      <c r="D8" s="38"/>
      <c r="E8" s="13"/>
      <c r="F8" s="15"/>
    </row>
    <row r="9" spans="1:6" ht="14.1" customHeight="1">
      <c r="A9" s="10"/>
      <c r="B9" s="213" t="s">
        <v>4</v>
      </c>
      <c r="C9" s="214"/>
      <c r="D9" s="215"/>
      <c r="E9" s="21"/>
      <c r="F9" s="21"/>
    </row>
    <row r="10" spans="1:6" ht="14.1" customHeight="1">
      <c r="A10" s="10"/>
      <c r="B10" s="77"/>
      <c r="C10" s="213" t="s">
        <v>4</v>
      </c>
      <c r="D10" s="215"/>
      <c r="E10" s="21">
        <v>80000</v>
      </c>
      <c r="F10" s="21">
        <v>80000</v>
      </c>
    </row>
    <row r="11" spans="1:6" ht="14.1" customHeight="1">
      <c r="A11" s="10"/>
      <c r="B11" s="213" t="s">
        <v>5</v>
      </c>
      <c r="C11" s="214"/>
      <c r="D11" s="215"/>
      <c r="E11" s="21"/>
      <c r="F11" s="21"/>
    </row>
    <row r="12" spans="1:6" ht="14.1" customHeight="1">
      <c r="A12" s="10"/>
      <c r="B12" s="77"/>
      <c r="C12" s="213" t="s">
        <v>34</v>
      </c>
      <c r="D12" s="215"/>
      <c r="E12" s="21">
        <v>80000</v>
      </c>
      <c r="F12" s="21">
        <v>80000</v>
      </c>
    </row>
    <row r="13" spans="1:6" ht="14.1" customHeight="1">
      <c r="A13" s="10"/>
      <c r="B13" s="213" t="s">
        <v>6</v>
      </c>
      <c r="C13" s="214"/>
      <c r="D13" s="215"/>
      <c r="E13" s="21"/>
      <c r="F13" s="21"/>
    </row>
    <row r="14" spans="1:6" ht="14.1" customHeight="1">
      <c r="A14" s="10"/>
      <c r="B14" s="77"/>
      <c r="C14" s="213" t="s">
        <v>17</v>
      </c>
      <c r="D14" s="215"/>
      <c r="E14" s="21">
        <v>60000</v>
      </c>
      <c r="F14" s="21">
        <v>60000</v>
      </c>
    </row>
    <row r="15" spans="1:6" ht="14.1" customHeight="1">
      <c r="A15" s="10"/>
      <c r="B15" s="72"/>
      <c r="C15" s="218" t="s">
        <v>93</v>
      </c>
      <c r="D15" s="215"/>
      <c r="E15" s="146">
        <v>30000</v>
      </c>
      <c r="F15" s="146">
        <v>30000</v>
      </c>
    </row>
    <row r="16" spans="1:6" ht="14.1" customHeight="1">
      <c r="A16" s="10"/>
      <c r="B16" s="213" t="s">
        <v>55</v>
      </c>
      <c r="C16" s="214"/>
      <c r="D16" s="215"/>
      <c r="E16" s="18"/>
      <c r="F16" s="18"/>
    </row>
    <row r="17" spans="1:6" ht="14.1" customHeight="1">
      <c r="A17" s="10"/>
      <c r="B17" s="77"/>
      <c r="C17" s="213" t="s">
        <v>72</v>
      </c>
      <c r="D17" s="215"/>
      <c r="E17" s="21">
        <v>30000</v>
      </c>
      <c r="F17" s="21">
        <v>21600</v>
      </c>
    </row>
    <row r="18" spans="1:6" ht="14.1" customHeight="1">
      <c r="A18" s="10"/>
      <c r="B18" s="77"/>
      <c r="C18" s="213" t="s">
        <v>87</v>
      </c>
      <c r="D18" s="215"/>
      <c r="E18" s="21">
        <v>30000</v>
      </c>
      <c r="F18" s="21">
        <v>25000</v>
      </c>
    </row>
    <row r="19" spans="1:6" ht="14.1" customHeight="1">
      <c r="A19" s="10"/>
      <c r="B19" s="213" t="s">
        <v>9</v>
      </c>
      <c r="C19" s="213"/>
      <c r="D19" s="216"/>
      <c r="E19" s="21"/>
      <c r="F19" s="21"/>
    </row>
    <row r="20" spans="1:6" ht="14.1" customHeight="1">
      <c r="A20" s="10"/>
      <c r="B20" s="72"/>
      <c r="C20" s="219" t="s">
        <v>77</v>
      </c>
      <c r="D20" s="220"/>
      <c r="E20" s="21">
        <v>10000</v>
      </c>
      <c r="F20" s="21">
        <v>19000</v>
      </c>
    </row>
    <row r="21" spans="1:6" ht="14.1" customHeight="1">
      <c r="A21" s="10"/>
      <c r="B21" s="72"/>
      <c r="C21" s="78" t="s">
        <v>78</v>
      </c>
      <c r="D21" s="76"/>
      <c r="E21" s="21">
        <v>20000</v>
      </c>
      <c r="F21" s="21">
        <v>10000</v>
      </c>
    </row>
    <row r="22" spans="1:6" ht="14.1" customHeight="1">
      <c r="A22" s="10"/>
      <c r="B22" s="77"/>
      <c r="C22" s="213" t="s">
        <v>202</v>
      </c>
      <c r="D22" s="216"/>
      <c r="E22" s="21">
        <v>0</v>
      </c>
      <c r="F22" s="21">
        <v>100000</v>
      </c>
    </row>
    <row r="23" spans="1:6" ht="14.1" customHeight="1">
      <c r="A23" s="34"/>
      <c r="B23" s="227" t="s">
        <v>61</v>
      </c>
      <c r="C23" s="227"/>
      <c r="D23" s="228"/>
      <c r="E23" s="16">
        <f ca="1">SUM(E10:E23)</f>
        <v>340000</v>
      </c>
      <c r="F23" s="16">
        <f>SUM(F10:F22)</f>
        <v>425600</v>
      </c>
    </row>
    <row r="24" spans="1:6" ht="14.1" customHeight="1">
      <c r="A24" s="34"/>
      <c r="B24" s="57"/>
      <c r="C24" s="57"/>
      <c r="D24" s="58"/>
      <c r="F24" s="16"/>
    </row>
    <row r="25" spans="1:6" ht="14.1" customHeight="1">
      <c r="A25" s="229" t="s">
        <v>11</v>
      </c>
      <c r="B25" s="227"/>
      <c r="C25" s="227"/>
      <c r="D25" s="228"/>
      <c r="E25" s="16"/>
      <c r="F25" s="16"/>
    </row>
    <row r="26" spans="1:6" ht="14.1" customHeight="1">
      <c r="A26" s="34"/>
      <c r="B26" s="214" t="s">
        <v>60</v>
      </c>
      <c r="C26" s="214"/>
      <c r="D26" s="215"/>
      <c r="E26" s="42"/>
      <c r="F26" s="42"/>
    </row>
    <row r="27" spans="1:6" ht="14.1" customHeight="1">
      <c r="A27" s="34"/>
      <c r="B27" s="75"/>
      <c r="C27" s="226" t="s">
        <v>85</v>
      </c>
      <c r="D27" s="220"/>
      <c r="E27" s="42">
        <v>0</v>
      </c>
      <c r="F27" s="42"/>
    </row>
    <row r="28" spans="1:6" ht="14.1" customHeight="1">
      <c r="A28" s="34"/>
      <c r="B28" s="180"/>
      <c r="C28" s="184" t="s">
        <v>183</v>
      </c>
      <c r="D28" s="183"/>
      <c r="E28" s="42"/>
      <c r="F28" s="42">
        <v>50000</v>
      </c>
    </row>
    <row r="29" spans="1:6" ht="14.1" customHeight="1">
      <c r="A29" s="34"/>
      <c r="B29" s="75"/>
      <c r="C29" s="218" t="s">
        <v>98</v>
      </c>
      <c r="D29" s="215"/>
      <c r="E29" s="42">
        <v>70000</v>
      </c>
      <c r="F29" s="42"/>
    </row>
    <row r="30" spans="1:6" ht="14.1" customHeight="1">
      <c r="A30" s="34"/>
      <c r="B30" s="179" t="s">
        <v>182</v>
      </c>
      <c r="C30" s="182"/>
      <c r="D30" s="178"/>
      <c r="E30" s="42"/>
      <c r="F30" s="42">
        <v>25000</v>
      </c>
    </row>
    <row r="31" spans="1:6" ht="14.1" customHeight="1">
      <c r="A31" s="34"/>
      <c r="B31" s="227" t="s">
        <v>62</v>
      </c>
      <c r="C31" s="227"/>
      <c r="D31" s="228"/>
      <c r="E31" s="33">
        <f t="shared" ref="E31" si="0">SUM(E27:E29)</f>
        <v>70000</v>
      </c>
      <c r="F31" s="33">
        <f>SUM(F26:F30)</f>
        <v>75000</v>
      </c>
    </row>
    <row r="32" spans="1:6" ht="14.1" customHeight="1">
      <c r="A32" s="34"/>
      <c r="B32" s="57"/>
      <c r="C32" s="57"/>
      <c r="D32" s="58"/>
      <c r="E32" s="33"/>
      <c r="F32" s="33"/>
    </row>
    <row r="33" spans="1:6" ht="14.1" customHeight="1" thickBot="1">
      <c r="A33" s="223" t="s">
        <v>12</v>
      </c>
      <c r="B33" s="224"/>
      <c r="C33" s="224"/>
      <c r="D33" s="225"/>
      <c r="E33" s="96">
        <v>410000</v>
      </c>
      <c r="F33" s="96">
        <v>500600</v>
      </c>
    </row>
    <row r="34" spans="1:6" ht="14.1" customHeight="1" thickTop="1">
      <c r="A34" s="12"/>
      <c r="B34" s="12"/>
      <c r="C34" s="19"/>
      <c r="D34" s="19"/>
      <c r="E34" s="47"/>
      <c r="F34" s="47"/>
    </row>
  </sheetData>
  <mergeCells count="25">
    <mergeCell ref="A1:F1"/>
    <mergeCell ref="A2:F2"/>
    <mergeCell ref="A3:D3"/>
    <mergeCell ref="A6:D6"/>
    <mergeCell ref="A7:D7"/>
    <mergeCell ref="B16:D16"/>
    <mergeCell ref="B19:D19"/>
    <mergeCell ref="B23:D23"/>
    <mergeCell ref="B9:D9"/>
    <mergeCell ref="B11:D11"/>
    <mergeCell ref="B13:D13"/>
    <mergeCell ref="C10:D10"/>
    <mergeCell ref="C12:D12"/>
    <mergeCell ref="C14:D14"/>
    <mergeCell ref="C15:D15"/>
    <mergeCell ref="C17:D17"/>
    <mergeCell ref="C18:D18"/>
    <mergeCell ref="C20:D20"/>
    <mergeCell ref="B31:D31"/>
    <mergeCell ref="A33:D33"/>
    <mergeCell ref="A25:D25"/>
    <mergeCell ref="B26:D26"/>
    <mergeCell ref="C22:D22"/>
    <mergeCell ref="C27:D27"/>
    <mergeCell ref="C29:D29"/>
  </mergeCells>
  <pageMargins left="0.52" right="0.3" top="1" bottom="0.25" header="0.12" footer="0"/>
  <pageSetup paperSize="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Mayor's Office (2)</vt:lpstr>
      <vt:lpstr>SB Legislative (2)</vt:lpstr>
      <vt:lpstr>SB Secretariat (2)</vt:lpstr>
      <vt:lpstr>MPDC (2)</vt:lpstr>
      <vt:lpstr>LCR (2)</vt:lpstr>
      <vt:lpstr>MBO (2)</vt:lpstr>
      <vt:lpstr>Accounting Office (2)</vt:lpstr>
      <vt:lpstr>Treasurer's Office (2)</vt:lpstr>
      <vt:lpstr>Assessor's Office (2)</vt:lpstr>
      <vt:lpstr>Engineering Office (2)</vt:lpstr>
      <vt:lpstr>Economic (2)</vt:lpstr>
      <vt:lpstr>Agriculture (2)</vt:lpstr>
      <vt:lpstr>Health  (2)</vt:lpstr>
      <vt:lpstr>DSWD (2)</vt:lpstr>
      <vt:lpstr>DILG (2)</vt:lpstr>
      <vt:lpstr>PNP</vt:lpstr>
      <vt:lpstr>COA (2)</vt:lpstr>
      <vt:lpstr>MCTC (2)</vt:lpstr>
      <vt:lpstr>BOF</vt:lpstr>
      <vt:lpstr>National Office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MBO</cp:lastModifiedBy>
  <cp:lastPrinted>2017-07-17T02:17:07Z</cp:lastPrinted>
  <dcterms:created xsi:type="dcterms:W3CDTF">2016-07-14T06:06:02Z</dcterms:created>
  <dcterms:modified xsi:type="dcterms:W3CDTF">2017-10-06T10:11:23Z</dcterms:modified>
</cp:coreProperties>
</file>