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72" windowWidth="15252" windowHeight="793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214" i="1" l="1"/>
  <c r="K217" i="1"/>
  <c r="L215" i="1" l="1"/>
  <c r="H215" i="1" l="1"/>
  <c r="H192" i="1" l="1"/>
  <c r="I192" i="1"/>
  <c r="H84" i="1"/>
  <c r="L84" i="1"/>
  <c r="L192" i="1"/>
  <c r="I215" i="1"/>
  <c r="J215" i="1"/>
  <c r="J192" i="1"/>
  <c r="K191" i="1"/>
  <c r="K190" i="1"/>
  <c r="K189" i="1"/>
  <c r="K188" i="1"/>
  <c r="K187" i="1"/>
  <c r="K186" i="1"/>
  <c r="K185" i="1"/>
  <c r="K123" i="1"/>
  <c r="K124" i="1"/>
  <c r="K125" i="1"/>
  <c r="K126" i="1"/>
  <c r="K129" i="1"/>
  <c r="K130" i="1"/>
  <c r="K131" i="1"/>
  <c r="K133" i="1"/>
  <c r="K134" i="1"/>
  <c r="K135" i="1"/>
  <c r="K137" i="1"/>
  <c r="K138" i="1"/>
  <c r="K139" i="1"/>
  <c r="K157" i="1"/>
  <c r="K158" i="1"/>
  <c r="K159" i="1"/>
  <c r="K160" i="1"/>
  <c r="K161" i="1"/>
  <c r="K162" i="1"/>
  <c r="K163" i="1"/>
  <c r="K164" i="1"/>
  <c r="K165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1" i="1"/>
  <c r="K182" i="1"/>
  <c r="K183" i="1"/>
  <c r="K184" i="1"/>
  <c r="K121" i="1"/>
  <c r="K115" i="1"/>
  <c r="K116" i="1"/>
  <c r="K117" i="1"/>
  <c r="K118" i="1"/>
  <c r="K119" i="1"/>
  <c r="K109" i="1"/>
  <c r="K110" i="1"/>
  <c r="K111" i="1"/>
  <c r="K112" i="1"/>
  <c r="K113" i="1"/>
  <c r="K102" i="1"/>
  <c r="K103" i="1"/>
  <c r="K104" i="1"/>
  <c r="K105" i="1"/>
  <c r="K106" i="1"/>
  <c r="K107" i="1"/>
  <c r="J84" i="1"/>
  <c r="I84" i="1"/>
  <c r="K70" i="1"/>
  <c r="K71" i="1"/>
  <c r="K72" i="1"/>
  <c r="K73" i="1"/>
  <c r="K75" i="1"/>
  <c r="K77" i="1"/>
  <c r="K78" i="1"/>
  <c r="K79" i="1"/>
  <c r="K80" i="1"/>
  <c r="K69" i="1"/>
  <c r="K67" i="1"/>
  <c r="K66" i="1"/>
  <c r="K63" i="1"/>
  <c r="K64" i="1"/>
  <c r="K65" i="1"/>
  <c r="K61" i="1"/>
  <c r="K213" i="1"/>
  <c r="I216" i="1" l="1"/>
  <c r="L216" i="1"/>
  <c r="J216" i="1"/>
  <c r="K84" i="1"/>
  <c r="K192" i="1"/>
  <c r="L24" i="1"/>
  <c r="L18" i="1"/>
  <c r="K9" i="1"/>
  <c r="K211" i="1"/>
  <c r="K210" i="1"/>
  <c r="K24" i="1"/>
  <c r="J24" i="1"/>
  <c r="I24" i="1"/>
  <c r="K18" i="1"/>
  <c r="J18" i="1"/>
  <c r="I18" i="1"/>
  <c r="H24" i="1"/>
  <c r="H18" i="1"/>
  <c r="K215" i="1" l="1"/>
  <c r="K216" i="1" s="1"/>
</calcChain>
</file>

<file path=xl/sharedStrings.xml><?xml version="1.0" encoding="utf-8"?>
<sst xmlns="http://schemas.openxmlformats.org/spreadsheetml/2006/main" count="348" uniqueCount="284">
  <si>
    <t>LBP Form No. 1</t>
  </si>
  <si>
    <t>BUDGET OF EXPENDITURES AND SOURCES OF FINANCING</t>
  </si>
  <si>
    <t>GENERAL FUND</t>
  </si>
  <si>
    <t>Particulars</t>
  </si>
  <si>
    <t>II. Receipts</t>
  </si>
  <si>
    <t>I.  Beginning Cash Balance</t>
  </si>
  <si>
    <t>A. Local Sources</t>
  </si>
  <si>
    <t>1.  Tax Revenue</t>
  </si>
  <si>
    <t>a. Real Property Tax (RPT)</t>
  </si>
  <si>
    <t xml:space="preserve"> i. Basic RPT</t>
  </si>
  <si>
    <t>ii. Special Education Fund</t>
  </si>
  <si>
    <t>b. Business Tax</t>
  </si>
  <si>
    <t>c. Other Local Tax</t>
  </si>
  <si>
    <t>Total Tax Revenue</t>
  </si>
  <si>
    <t>2.  Non-Tax Revenue</t>
  </si>
  <si>
    <t>a. Regulatory Fees</t>
  </si>
  <si>
    <t>b. Services/User Charges</t>
  </si>
  <si>
    <t>c.  Receipts from Economic Enterprise</t>
  </si>
  <si>
    <t>d. Other Receipts</t>
  </si>
  <si>
    <t>Total Non-Tax Revenue</t>
  </si>
  <si>
    <t>B. External Sources</t>
  </si>
  <si>
    <t>1. Internal Revenue Allotment</t>
  </si>
  <si>
    <t>2. Share from GOCCs (PAGCOR and PCSO)</t>
  </si>
  <si>
    <t>3. Other Shares from National Tax Collection</t>
  </si>
  <si>
    <t>a. Share from Ecozone</t>
  </si>
  <si>
    <t>b. Share from VAT</t>
  </si>
  <si>
    <t>c. Share from National Wealth</t>
  </si>
  <si>
    <t>d. Share from Tobacco Excise Tax</t>
  </si>
  <si>
    <t>4. Inter-Local Transfer</t>
  </si>
  <si>
    <t>5. Extraordinary Receipts/Grants/Donations/Aids</t>
  </si>
  <si>
    <t>Total External Sources</t>
  </si>
  <si>
    <t>C. Non-Income Receipts</t>
  </si>
  <si>
    <t>1. Capital Investment Receipts</t>
  </si>
  <si>
    <t>a. Proceeds from Sale of Assets</t>
  </si>
  <si>
    <t>b. Proceeds from Sale of Debt Securities of Other Entities</t>
  </si>
  <si>
    <t>c. Collection of Loans Receivable</t>
  </si>
  <si>
    <t>Total Receipts from Borrowings and Loans</t>
  </si>
  <si>
    <t>Total Non-Income Receipts</t>
  </si>
  <si>
    <t>Total Receipts</t>
  </si>
  <si>
    <t>III. Expenditures</t>
  </si>
  <si>
    <t>Personal Services</t>
  </si>
  <si>
    <t>Salaries and Wages</t>
  </si>
  <si>
    <t>Other Compensation</t>
  </si>
  <si>
    <t>Personal Economic Relief Allowance (PERA)</t>
  </si>
  <si>
    <t>Other Personnel Benefits</t>
  </si>
  <si>
    <t>Account Code</t>
  </si>
  <si>
    <t>Income</t>
  </si>
  <si>
    <t>Classification</t>
  </si>
  <si>
    <t>Past Year</t>
  </si>
  <si>
    <t>(Actual)</t>
  </si>
  <si>
    <t>Current Year Appropriation</t>
  </si>
  <si>
    <t>First Semester</t>
  </si>
  <si>
    <t>Second Semester</t>
  </si>
  <si>
    <t>(Estimate)</t>
  </si>
  <si>
    <t>Total</t>
  </si>
  <si>
    <t>Budget Year</t>
  </si>
  <si>
    <t>(Proposed)</t>
  </si>
  <si>
    <t>Maintenance and Other Operating Expenses</t>
  </si>
  <si>
    <t>Traveling Expenses</t>
  </si>
  <si>
    <t>Training and Scholarship Expenses</t>
  </si>
  <si>
    <t>Supplies and Materials Expenses</t>
  </si>
  <si>
    <t>Utility Expenses</t>
  </si>
  <si>
    <t>Communications Expenses</t>
  </si>
  <si>
    <t>Confidential, Intelligence and Extraordinary Expenses</t>
  </si>
  <si>
    <t>General Services</t>
  </si>
  <si>
    <t>Repairs and Maintenance</t>
  </si>
  <si>
    <t>Capital Outlays</t>
  </si>
  <si>
    <t>Special Purpose Appropriations (SPAs)</t>
  </si>
  <si>
    <t>Total Expenditures</t>
  </si>
  <si>
    <t>IV. Ending Balance</t>
  </si>
  <si>
    <t>We hereby certify that the information presented above and true and correct.  We further certify that the foregoing estimated receipts are reasonably projected as collectible for the Budget year.</t>
  </si>
  <si>
    <t>Approved:</t>
  </si>
  <si>
    <t>Officer</t>
  </si>
  <si>
    <r>
      <t xml:space="preserve">LGU: </t>
    </r>
    <r>
      <rPr>
        <u/>
        <sz val="11"/>
        <color theme="1"/>
        <rFont val="Calibri"/>
        <family val="2"/>
        <scheme val="minor"/>
      </rPr>
      <t>Kalawit</t>
    </r>
  </si>
  <si>
    <t>Total Personal Services</t>
  </si>
  <si>
    <t xml:space="preserve"> </t>
  </si>
  <si>
    <t>4-10</t>
  </si>
  <si>
    <t>4-01-02-040</t>
  </si>
  <si>
    <t>4-01-02-050</t>
  </si>
  <si>
    <t>4-01-02-030</t>
  </si>
  <si>
    <t>4-01-02-990</t>
  </si>
  <si>
    <t>4-01-06-010</t>
  </si>
  <si>
    <t>5-01-01-010</t>
  </si>
  <si>
    <t>5-01-02</t>
  </si>
  <si>
    <t>5-01-02-010</t>
  </si>
  <si>
    <t>5-01-03</t>
  </si>
  <si>
    <t>5-01-04</t>
  </si>
  <si>
    <t>5-02-01-010</t>
  </si>
  <si>
    <t>5-02-02-010</t>
  </si>
  <si>
    <t>5-02-03</t>
  </si>
  <si>
    <t>5-02-05</t>
  </si>
  <si>
    <t>5-02-04</t>
  </si>
  <si>
    <t>5-02-10</t>
  </si>
  <si>
    <t>5-02-12</t>
  </si>
  <si>
    <t>5-02-13</t>
  </si>
  <si>
    <t>1-07</t>
  </si>
  <si>
    <t>MERLITA P. AMORA</t>
  </si>
  <si>
    <t>Mun. Budget Officer</t>
  </si>
  <si>
    <t>GERMILIZA M. ALANO</t>
  </si>
  <si>
    <t>S. RUNEM M. BRILLANTES</t>
  </si>
  <si>
    <t>BONIFACIA BANAO</t>
  </si>
  <si>
    <t>SALVADOR P. ANTOJADO, JR.</t>
  </si>
  <si>
    <t xml:space="preserve">  Municipal Treasurer</t>
  </si>
  <si>
    <t>Municipal Planning Development</t>
  </si>
  <si>
    <t>OIC-Municipal Accountant</t>
  </si>
  <si>
    <t>Salaries and Wages - Regular</t>
  </si>
  <si>
    <t>Representation Allowance RA</t>
  </si>
  <si>
    <t>Transportation Allowance TA</t>
  </si>
  <si>
    <t>Clothing/Uniform Allowance</t>
  </si>
  <si>
    <t>Subsistence Allowance</t>
  </si>
  <si>
    <t>Laundry Allowance</t>
  </si>
  <si>
    <t>Hazard Pay</t>
  </si>
  <si>
    <t>Longevity Pay</t>
  </si>
  <si>
    <t>Overtime and Night Pay</t>
  </si>
  <si>
    <t>Year End Bonus</t>
  </si>
  <si>
    <t>Mid-Year Bonus</t>
  </si>
  <si>
    <t>Cash Gift</t>
  </si>
  <si>
    <t>Personnel Benefit Contributions</t>
  </si>
  <si>
    <t>Retirement and Life Insurance Premiums</t>
  </si>
  <si>
    <t>Pag-IBIG Contributions</t>
  </si>
  <si>
    <t>Philhealth Contributions</t>
  </si>
  <si>
    <t>Employee Compensation Insurance Premiums</t>
  </si>
  <si>
    <t xml:space="preserve">   PEI</t>
  </si>
  <si>
    <t>5-01-01</t>
  </si>
  <si>
    <t>5-01-02-020</t>
  </si>
  <si>
    <t>5-01-02-030</t>
  </si>
  <si>
    <t>5-01-02-040</t>
  </si>
  <si>
    <t>5-01-02-050</t>
  </si>
  <si>
    <t>5-01-02-060</t>
  </si>
  <si>
    <t>5-01-02-110</t>
  </si>
  <si>
    <t>5-01-02-120</t>
  </si>
  <si>
    <t>5-01-02-130</t>
  </si>
  <si>
    <t>5-01-02-140</t>
  </si>
  <si>
    <t>5-01-02-150</t>
  </si>
  <si>
    <t>5-01-03-010</t>
  </si>
  <si>
    <t>5-01-03-020</t>
  </si>
  <si>
    <t>5-01-03-030</t>
  </si>
  <si>
    <t>5-01-03-040</t>
  </si>
  <si>
    <t>5-01-03-990</t>
  </si>
  <si>
    <t>5-01-03-990-1</t>
  </si>
  <si>
    <t>5-02-01</t>
  </si>
  <si>
    <t>Traveling Expenses - Library</t>
  </si>
  <si>
    <t>5-02-01-010-1</t>
  </si>
  <si>
    <t>Traveling Expenses - HRMO</t>
  </si>
  <si>
    <t>5-02-01-010-2</t>
  </si>
  <si>
    <t>Traveling Expenses - CeC</t>
  </si>
  <si>
    <t>5-02-01-010-3</t>
  </si>
  <si>
    <t>Traveling Expenses - PESO</t>
  </si>
  <si>
    <t>5-02-01-010-4</t>
  </si>
  <si>
    <t>Traveling Expenses - Collector</t>
  </si>
  <si>
    <t>5-02-01-010-5</t>
  </si>
  <si>
    <t>5-02-02</t>
  </si>
  <si>
    <t>Training Expenses</t>
  </si>
  <si>
    <t>Training Expenses - Library</t>
  </si>
  <si>
    <t>5-02-02-010-1</t>
  </si>
  <si>
    <t>Training Expenses - HRMO</t>
  </si>
  <si>
    <t>5-02-02-010-2</t>
  </si>
  <si>
    <t>Training Expenses - PESO</t>
  </si>
  <si>
    <t>5-02-02-010-3</t>
  </si>
  <si>
    <t>Training Expenses - CeC</t>
  </si>
  <si>
    <t>5-02-02-010-4</t>
  </si>
  <si>
    <t>Office Supplies Expenses</t>
  </si>
  <si>
    <t>5-02-03-010</t>
  </si>
  <si>
    <t>Office Supplies Expenses - PESO</t>
  </si>
  <si>
    <t>5-02-03-010-1</t>
  </si>
  <si>
    <t>Accountable Forms Expenses</t>
  </si>
  <si>
    <t>5-02-03-020</t>
  </si>
  <si>
    <t xml:space="preserve">Fuel, Oil and Lubricants Expenses </t>
  </si>
  <si>
    <t>5-02-03-090</t>
  </si>
  <si>
    <t>Electricity Expenses</t>
  </si>
  <si>
    <t>5-02-04-020</t>
  </si>
  <si>
    <t>Telephone Expenses</t>
  </si>
  <si>
    <t>5-02-05-020</t>
  </si>
  <si>
    <t>5-02-05-030</t>
  </si>
  <si>
    <t>Confidential Expenses</t>
  </si>
  <si>
    <t>5-02-10-010</t>
  </si>
  <si>
    <t>Janitorial Services</t>
  </si>
  <si>
    <t>5-02-12-020</t>
  </si>
  <si>
    <t>Security Services</t>
  </si>
  <si>
    <t>5-02-12-030</t>
  </si>
  <si>
    <t>Jobs Fair</t>
  </si>
  <si>
    <t>OSCA</t>
  </si>
  <si>
    <t>Day Care Worker</t>
  </si>
  <si>
    <t>5-02-03-080</t>
  </si>
  <si>
    <t>Medical &amp; Dental Supplies Expenses</t>
  </si>
  <si>
    <t>Postage &amp; Courier Services</t>
  </si>
  <si>
    <t>5-02-05-010</t>
  </si>
  <si>
    <t xml:space="preserve">Internet Subscription Expenses </t>
  </si>
  <si>
    <t>5-02-12-010</t>
  </si>
  <si>
    <t>5-02-13-050</t>
  </si>
  <si>
    <t>R/M - Transportation Equipment</t>
  </si>
  <si>
    <t>5-02-13-060</t>
  </si>
  <si>
    <t>Taxes, Insurance Premiums and Other Fees</t>
  </si>
  <si>
    <t>5-02-16</t>
  </si>
  <si>
    <t>5-02-16-010</t>
  </si>
  <si>
    <t>Fidelity Bond Premiums</t>
  </si>
  <si>
    <t>5-02-16-020</t>
  </si>
  <si>
    <t>Insurance Expenses</t>
  </si>
  <si>
    <t>5-02-16-030</t>
  </si>
  <si>
    <t>Other Maintenance and Operating Expenses</t>
  </si>
  <si>
    <t>5-02-99</t>
  </si>
  <si>
    <t>Advertising Expenses</t>
  </si>
  <si>
    <t>5-02-99-010</t>
  </si>
  <si>
    <t>Printing and Publication Expenses</t>
  </si>
  <si>
    <t>5-02-99-020</t>
  </si>
  <si>
    <t>Representation Expenses</t>
  </si>
  <si>
    <t>5-02-99-030</t>
  </si>
  <si>
    <t>Transportation and Delivery Expenses</t>
  </si>
  <si>
    <t>5-02-99-040</t>
  </si>
  <si>
    <t>Membership Dues and Contributions to Organizations</t>
  </si>
  <si>
    <t>5-02-99-060</t>
  </si>
  <si>
    <t>5-02-99-070</t>
  </si>
  <si>
    <t>Donations</t>
  </si>
  <si>
    <t>5-02-99-080</t>
  </si>
  <si>
    <t>5-02-99-990</t>
  </si>
  <si>
    <t>Other MOOE</t>
  </si>
  <si>
    <t>Burial and Medical Assistant</t>
  </si>
  <si>
    <t>5-02-99-990-1</t>
  </si>
  <si>
    <t>5-02-99-990-2</t>
  </si>
  <si>
    <t>Conduct of Information Caravan</t>
  </si>
  <si>
    <t>5-02-99-990-3</t>
  </si>
  <si>
    <t>Celebration of Araw ng Kalawit</t>
  </si>
  <si>
    <t>5-02-99-990-4</t>
  </si>
  <si>
    <t>5-02-99-990-5</t>
  </si>
  <si>
    <t>Celebration of SAULOG</t>
  </si>
  <si>
    <t>5-02-99-990-6</t>
  </si>
  <si>
    <t>5-02-99-990-7</t>
  </si>
  <si>
    <t>5-02-99-990-8</t>
  </si>
  <si>
    <t>5-02-99-990-9</t>
  </si>
  <si>
    <t>5-02-99-990-10</t>
  </si>
  <si>
    <t>5-02-99-990-11</t>
  </si>
  <si>
    <t>5-02-99-990-12</t>
  </si>
  <si>
    <t>5-02-99-990-13</t>
  </si>
  <si>
    <t>Youth Program</t>
  </si>
  <si>
    <t>5-02-99-990-14</t>
  </si>
  <si>
    <t>5-02-99-990-15</t>
  </si>
  <si>
    <t>Children Program</t>
  </si>
  <si>
    <t>5-02-99-990-16</t>
  </si>
  <si>
    <t>Women Welfare Program</t>
  </si>
  <si>
    <t>5-02-99-990-17</t>
  </si>
  <si>
    <t>Emergency Assistance</t>
  </si>
  <si>
    <t>5-02-99-990-18</t>
  </si>
  <si>
    <t>5-02-99-990-19</t>
  </si>
  <si>
    <t>5-02-99-990-20</t>
  </si>
  <si>
    <t>Child Protection Program</t>
  </si>
  <si>
    <t>5-02-99-990-21</t>
  </si>
  <si>
    <t>R/M - Building &amp; Other Structure</t>
  </si>
  <si>
    <t>R/M - Machinery &amp; Equipment</t>
  </si>
  <si>
    <t>5-02-13-040</t>
  </si>
  <si>
    <t>Licenses Of Firearms</t>
  </si>
  <si>
    <t xml:space="preserve">Subscription Expenses </t>
  </si>
  <si>
    <t>SPES</t>
  </si>
  <si>
    <t>Capability Building</t>
  </si>
  <si>
    <t>Maint. Of Street Lights - Tourism</t>
  </si>
  <si>
    <t>Mun. Development Council (MDC)</t>
  </si>
  <si>
    <t>Peace and Order Council (POC)</t>
  </si>
  <si>
    <t>MAFC</t>
  </si>
  <si>
    <t>Health &amp; Nutrition Material and Child Care</t>
  </si>
  <si>
    <t>Information Education Campaign</t>
  </si>
  <si>
    <t>Celebration of Buntis Congress</t>
  </si>
  <si>
    <t>Elderly Person W/Disabity</t>
  </si>
  <si>
    <t>Pantawid Pamilyang Pilipino</t>
  </si>
  <si>
    <t>Philhealth for Indigents</t>
  </si>
  <si>
    <t>Total MOOE</t>
  </si>
  <si>
    <t>5-02-99-990-22</t>
  </si>
  <si>
    <t>5-02-99-990-23</t>
  </si>
  <si>
    <t>5-02-99-990-24</t>
  </si>
  <si>
    <t>Environmental Expenses</t>
  </si>
  <si>
    <t>20% Development Fund</t>
  </si>
  <si>
    <t>5% LDRRMF</t>
  </si>
  <si>
    <t>Financial Aid to Barangay</t>
  </si>
  <si>
    <t>Terminal Leave Pay/Retirement</t>
  </si>
  <si>
    <t>Total SPA</t>
  </si>
  <si>
    <t>Productivity Incentive Allowance</t>
  </si>
  <si>
    <t>5-01-02-080</t>
  </si>
  <si>
    <t>National &amp; Local Election</t>
  </si>
  <si>
    <t xml:space="preserve">    Municipal Mayor</t>
  </si>
  <si>
    <t>Property, Plant Equipment</t>
  </si>
  <si>
    <t>Total Capital Outlay</t>
  </si>
  <si>
    <t>5 of 4</t>
  </si>
  <si>
    <t>5 of 5</t>
  </si>
  <si>
    <t>Annex C   5 of 1</t>
  </si>
  <si>
    <t>5 of 2</t>
  </si>
  <si>
    <t>5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</si>
</sst>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07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3" fillId="0" borderId="2" xfId="0" applyFont="1" applyBorder="1"/>
    <xf numFmtId="0" fontId="3" fillId="0" borderId="4" xfId="0" applyFont="1" applyBorder="1"/>
    <xf numFmtId="0" fontId="4" fillId="0" borderId="0" xfId="0" applyFont="1"/>
    <xf numFmtId="0" fontId="0" fillId="0" borderId="6" xfId="0" applyBorder="1"/>
    <xf numFmtId="0" fontId="0" fillId="0" borderId="0" xfId="0" applyBorder="1"/>
    <xf numFmtId="0" fontId="4" fillId="0" borderId="0" xfId="0" applyFont="1" applyBorder="1"/>
    <xf numFmtId="164" fontId="0" fillId="0" borderId="7" xfId="1" applyFont="1" applyBorder="1"/>
    <xf numFmtId="164" fontId="0" fillId="0" borderId="8" xfId="1" applyFont="1" applyBorder="1"/>
    <xf numFmtId="164" fontId="0" fillId="0" borderId="9" xfId="1" applyFont="1" applyBorder="1"/>
    <xf numFmtId="164" fontId="0" fillId="0" borderId="1" xfId="1" applyFont="1" applyBorder="1"/>
    <xf numFmtId="164" fontId="1" fillId="0" borderId="8" xfId="1" applyFont="1" applyBorder="1"/>
    <xf numFmtId="164" fontId="1" fillId="0" borderId="7" xfId="1" applyFont="1" applyBorder="1"/>
    <xf numFmtId="0" fontId="0" fillId="0" borderId="5" xfId="0" applyBorder="1"/>
    <xf numFmtId="0" fontId="3" fillId="0" borderId="6" xfId="0" applyFont="1" applyBorder="1"/>
    <xf numFmtId="49" fontId="0" fillId="0" borderId="7" xfId="0" applyNumberFormat="1" applyBorder="1"/>
    <xf numFmtId="49" fontId="0" fillId="0" borderId="8" xfId="0" applyNumberFormat="1" applyBorder="1"/>
    <xf numFmtId="49" fontId="0" fillId="0" borderId="9" xfId="0" applyNumberForma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/>
    <xf numFmtId="49" fontId="2" fillId="0" borderId="8" xfId="0" applyNumberFormat="1" applyFont="1" applyBorder="1"/>
    <xf numFmtId="0" fontId="2" fillId="0" borderId="8" xfId="0" applyFont="1" applyBorder="1"/>
    <xf numFmtId="164" fontId="2" fillId="0" borderId="8" xfId="1" applyFont="1" applyBorder="1"/>
    <xf numFmtId="0" fontId="3" fillId="0" borderId="5" xfId="0" applyFont="1" applyBorder="1"/>
    <xf numFmtId="0" fontId="2" fillId="0" borderId="6" xfId="0" applyFont="1" applyBorder="1"/>
    <xf numFmtId="49" fontId="2" fillId="0" borderId="9" xfId="0" applyNumberFormat="1" applyFont="1" applyBorder="1"/>
    <xf numFmtId="0" fontId="2" fillId="0" borderId="9" xfId="0" applyFont="1" applyBorder="1"/>
    <xf numFmtId="164" fontId="2" fillId="0" borderId="9" xfId="1" applyFont="1" applyBorder="1"/>
    <xf numFmtId="164" fontId="3" fillId="0" borderId="11" xfId="1" applyFont="1" applyBorder="1"/>
    <xf numFmtId="0" fontId="8" fillId="0" borderId="0" xfId="0" applyFont="1" applyAlignment="1">
      <alignment horizontal="right"/>
    </xf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1" fillId="0" borderId="4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Alignment="1">
      <alignment horizontal="left"/>
    </xf>
    <xf numFmtId="0" fontId="2" fillId="0" borderId="0" xfId="0" applyFont="1" applyAlignment="1"/>
    <xf numFmtId="0" fontId="9" fillId="0" borderId="0" xfId="0" applyFont="1" applyBorder="1" applyAlignment="1"/>
    <xf numFmtId="49" fontId="0" fillId="0" borderId="8" xfId="1" applyNumberFormat="1" applyFont="1" applyBorder="1" applyAlignment="1">
      <alignment horizontal="center"/>
    </xf>
    <xf numFmtId="0" fontId="2" fillId="0" borderId="0" xfId="0" applyFont="1" applyBorder="1" applyAlignment="1"/>
    <xf numFmtId="164" fontId="2" fillId="0" borderId="8" xfId="1" applyFont="1" applyBorder="1" applyAlignment="1">
      <alignment horizontal="center"/>
    </xf>
    <xf numFmtId="0" fontId="1" fillId="0" borderId="0" xfId="0" applyFont="1" applyBorder="1" applyAlignment="1"/>
    <xf numFmtId="0" fontId="0" fillId="0" borderId="8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2" xfId="0" applyFont="1" applyBorder="1" applyAlignment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Font="1" applyFill="1" applyBorder="1" applyAlignment="1"/>
    <xf numFmtId="0" fontId="3" fillId="0" borderId="3" xfId="0" applyFont="1" applyBorder="1"/>
    <xf numFmtId="49" fontId="0" fillId="0" borderId="3" xfId="0" applyNumberFormat="1" applyBorder="1"/>
    <xf numFmtId="164" fontId="0" fillId="0" borderId="3" xfId="1" applyFont="1" applyBorder="1"/>
    <xf numFmtId="49" fontId="0" fillId="0" borderId="0" xfId="0" applyNumberFormat="1" applyBorder="1"/>
    <xf numFmtId="164" fontId="0" fillId="0" borderId="0" xfId="1" applyFont="1" applyBorder="1"/>
    <xf numFmtId="49" fontId="0" fillId="0" borderId="0" xfId="0" applyNumberFormat="1" applyBorder="1" applyAlignment="1">
      <alignment horizontal="center"/>
    </xf>
    <xf numFmtId="164" fontId="2" fillId="0" borderId="0" xfId="1" applyFont="1" applyBorder="1"/>
    <xf numFmtId="0" fontId="2" fillId="0" borderId="5" xfId="0" applyFont="1" applyBorder="1"/>
    <xf numFmtId="0" fontId="2" fillId="0" borderId="16" xfId="0" applyFont="1" applyBorder="1"/>
    <xf numFmtId="164" fontId="1" fillId="0" borderId="0" xfId="1" applyFont="1" applyBorder="1"/>
    <xf numFmtId="164" fontId="10" fillId="0" borderId="1" xfId="1" applyFont="1" applyBorder="1"/>
    <xf numFmtId="164" fontId="11" fillId="0" borderId="10" xfId="1" applyFont="1" applyBorder="1"/>
    <xf numFmtId="164" fontId="12" fillId="0" borderId="1" xfId="1" applyFont="1" applyBorder="1"/>
    <xf numFmtId="164" fontId="0" fillId="0" borderId="8" xfId="1" applyFont="1" applyBorder="1" applyAlignment="1">
      <alignment vertical="center"/>
    </xf>
    <xf numFmtId="0" fontId="7" fillId="0" borderId="0" xfId="0" applyFont="1"/>
    <xf numFmtId="164" fontId="10" fillId="0" borderId="7" xfId="1" applyFont="1" applyBorder="1"/>
    <xf numFmtId="164" fontId="2" fillId="0" borderId="0" xfId="0" applyNumberFormat="1" applyFont="1" applyBorder="1"/>
    <xf numFmtId="0" fontId="1" fillId="0" borderId="5" xfId="0" applyFont="1" applyBorder="1" applyAlignment="1"/>
    <xf numFmtId="0" fontId="0" fillId="0" borderId="6" xfId="0" applyBorder="1" applyAlignment="1">
      <alignment horizontal="left"/>
    </xf>
    <xf numFmtId="0" fontId="0" fillId="0" borderId="6" xfId="0" applyBorder="1" applyAlignment="1"/>
    <xf numFmtId="49" fontId="0" fillId="0" borderId="9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8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359020</xdr:colOff>
      <xdr:row>215</xdr:row>
      <xdr:rowOff>109904</xdr:rowOff>
    </xdr:from>
    <xdr:to>
      <xdr:col>11</xdr:col>
      <xdr:colOff>732693</xdr:colOff>
      <xdr:row>217</xdr:row>
      <xdr:rowOff>20514</xdr:rowOff>
    </xdr:to>
    <xdr:sp macro="" textlink="">
      <xdr:nvSpPr>
        <xdr:cNvPr id="2" name="Rectangle 1"/>
        <xdr:cNvSpPr/>
      </xdr:nvSpPr>
      <xdr:spPr>
        <a:xfrm>
          <a:off x="10001251" y="12507058"/>
          <a:ext cx="373673" cy="1743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il-PH" sz="1000">
              <a:solidFill>
                <a:sysClr val="windowText" lastClr="000000"/>
              </a:solidFill>
            </a:rPr>
            <a:t>-0-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30"/>
  <sheetViews>
    <sheetView tabSelected="1" workbookViewId="0">
      <selection activeCell="D19" sqref="D19"/>
    </sheetView>
  </sheetViews>
  <sheetFormatPr defaultRowHeight="14.4" x14ac:dyDescent="0.3"/>
  <cols>
    <col min="1" max="1" width="2.6640625" customWidth="1"/>
    <col min="2" max="2" width="2.33203125" customWidth="1"/>
    <col min="3" max="3" width="2" customWidth="1"/>
    <col min="4" max="4" width="39.6640625" customWidth="1"/>
    <col min="5" max="5" width="4.33203125" style="16" customWidth="1"/>
    <col min="6" max="6" width="14" customWidth="1"/>
    <col min="7" max="7" width="10.88671875" customWidth="1"/>
    <col min="8" max="8" width="14.109375" customWidth="1"/>
    <col min="9" max="9" width="13.88671875" customWidth="1"/>
    <col min="10" max="10" width="14.44140625" customWidth="1"/>
    <col min="11" max="11" width="14.33203125" customWidth="1"/>
    <col min="12" max="12" width="14" customWidth="1"/>
    <col min="13" max="13" width="13.5546875" bestFit="1" customWidth="1"/>
  </cols>
  <sheetData>
    <row r="1" spans="1:12" ht="12.9" customHeight="1" x14ac:dyDescent="0.3">
      <c r="A1" t="s">
        <v>0</v>
      </c>
      <c r="L1" s="84" t="s">
        <v>281</v>
      </c>
    </row>
    <row r="2" spans="1:12" ht="12.9" customHeight="1" x14ac:dyDescent="0.3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2.9" customHeight="1" x14ac:dyDescent="0.3">
      <c r="A3" s="94" t="s">
        <v>73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12.9" customHeight="1" x14ac:dyDescent="0.3">
      <c r="A4" s="93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ht="12.9" customHeight="1" x14ac:dyDescent="0.3">
      <c r="A5" s="1"/>
      <c r="B5" s="2"/>
      <c r="C5" s="2"/>
      <c r="D5" s="2"/>
      <c r="E5" s="2"/>
      <c r="F5" s="5"/>
      <c r="G5" s="5"/>
      <c r="H5" s="5"/>
      <c r="I5" s="101" t="s">
        <v>50</v>
      </c>
      <c r="J5" s="101"/>
      <c r="K5" s="101"/>
      <c r="L5" s="5"/>
    </row>
    <row r="6" spans="1:12" ht="12.9" customHeight="1" x14ac:dyDescent="0.3">
      <c r="A6" s="3"/>
      <c r="B6" s="4"/>
      <c r="C6" s="4"/>
      <c r="D6" s="4"/>
      <c r="E6" s="4"/>
      <c r="F6" s="7"/>
      <c r="G6" s="7" t="s">
        <v>46</v>
      </c>
      <c r="H6" s="7" t="s">
        <v>48</v>
      </c>
      <c r="I6" s="7" t="s">
        <v>51</v>
      </c>
      <c r="J6" s="7" t="s">
        <v>52</v>
      </c>
      <c r="K6" s="102" t="s">
        <v>54</v>
      </c>
      <c r="L6" s="7" t="s">
        <v>55</v>
      </c>
    </row>
    <row r="7" spans="1:12" ht="12.9" customHeight="1" x14ac:dyDescent="0.3">
      <c r="A7" s="96" t="s">
        <v>3</v>
      </c>
      <c r="B7" s="97"/>
      <c r="C7" s="97"/>
      <c r="D7" s="97"/>
      <c r="E7" s="30"/>
      <c r="F7" s="7" t="s">
        <v>45</v>
      </c>
      <c r="G7" s="7" t="s">
        <v>47</v>
      </c>
      <c r="H7" s="7" t="s">
        <v>49</v>
      </c>
      <c r="I7" s="7" t="s">
        <v>49</v>
      </c>
      <c r="J7" s="7" t="s">
        <v>53</v>
      </c>
      <c r="K7" s="102"/>
      <c r="L7" s="7" t="s">
        <v>56</v>
      </c>
    </row>
    <row r="8" spans="1:12" ht="12.9" customHeight="1" x14ac:dyDescent="0.3">
      <c r="A8" s="98">
        <v>1</v>
      </c>
      <c r="B8" s="99"/>
      <c r="C8" s="99"/>
      <c r="D8" s="99"/>
      <c r="E8" s="29"/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</row>
    <row r="9" spans="1:12" ht="12.9" customHeight="1" x14ac:dyDescent="0.3">
      <c r="A9" s="12" t="s">
        <v>5</v>
      </c>
      <c r="B9" s="2"/>
      <c r="C9" s="2"/>
      <c r="D9" s="2"/>
      <c r="E9" s="4"/>
      <c r="F9" s="26"/>
      <c r="G9" s="18"/>
      <c r="H9" s="18">
        <v>0</v>
      </c>
      <c r="I9" s="18">
        <v>1938349.08</v>
      </c>
      <c r="J9" s="18">
        <v>0</v>
      </c>
      <c r="K9" s="18">
        <f>SUM(I9:J9)</f>
        <v>1938349.08</v>
      </c>
      <c r="L9" s="18">
        <v>0</v>
      </c>
    </row>
    <row r="10" spans="1:12" ht="12.9" customHeight="1" x14ac:dyDescent="0.3">
      <c r="A10" s="13" t="s">
        <v>4</v>
      </c>
      <c r="B10" s="4"/>
      <c r="C10" s="4"/>
      <c r="D10" s="4"/>
      <c r="E10" s="4"/>
      <c r="F10" s="27"/>
      <c r="G10" s="19"/>
      <c r="H10" s="19"/>
      <c r="I10" s="19"/>
      <c r="J10" s="19"/>
      <c r="K10" s="19"/>
      <c r="L10" s="19"/>
    </row>
    <row r="11" spans="1:12" ht="12.9" customHeight="1" x14ac:dyDescent="0.3">
      <c r="A11" s="3"/>
      <c r="B11" s="8" t="s">
        <v>6</v>
      </c>
      <c r="C11" s="4"/>
      <c r="D11" s="4"/>
      <c r="E11" s="4"/>
      <c r="F11" s="27"/>
      <c r="G11" s="19"/>
      <c r="H11" s="19"/>
      <c r="I11" s="19"/>
      <c r="J11" s="19"/>
      <c r="K11" s="19"/>
      <c r="L11" s="19"/>
    </row>
    <row r="12" spans="1:12" ht="12.9" customHeight="1" x14ac:dyDescent="0.3">
      <c r="A12" s="3"/>
      <c r="B12" s="4"/>
      <c r="C12" s="9" t="s">
        <v>7</v>
      </c>
      <c r="D12" s="4"/>
      <c r="E12" s="4"/>
      <c r="F12" s="27" t="s">
        <v>76</v>
      </c>
      <c r="G12" s="19"/>
      <c r="H12" s="19"/>
      <c r="I12" s="19"/>
      <c r="J12" s="19"/>
      <c r="K12" s="19"/>
      <c r="L12" s="19"/>
    </row>
    <row r="13" spans="1:12" ht="12.9" customHeight="1" x14ac:dyDescent="0.3">
      <c r="A13" s="3"/>
      <c r="B13" s="4"/>
      <c r="C13" s="4"/>
      <c r="D13" s="4" t="s">
        <v>8</v>
      </c>
      <c r="E13" s="4"/>
      <c r="F13" s="27"/>
      <c r="G13" s="19"/>
      <c r="H13" s="19"/>
      <c r="I13" s="19"/>
      <c r="J13" s="19"/>
      <c r="K13" s="19"/>
      <c r="L13" s="19"/>
    </row>
    <row r="14" spans="1:12" ht="12.9" customHeight="1" x14ac:dyDescent="0.3">
      <c r="A14" s="3"/>
      <c r="B14" s="4"/>
      <c r="C14" s="4"/>
      <c r="D14" s="4" t="s">
        <v>9</v>
      </c>
      <c r="E14" s="4"/>
      <c r="F14" s="27" t="s">
        <v>77</v>
      </c>
      <c r="G14" s="19"/>
      <c r="H14" s="19">
        <v>696036.5</v>
      </c>
      <c r="I14" s="19">
        <v>240467.07</v>
      </c>
      <c r="J14" s="19">
        <v>609532.93000000005</v>
      </c>
      <c r="K14" s="19">
        <v>850000</v>
      </c>
      <c r="L14" s="19">
        <v>300000</v>
      </c>
    </row>
    <row r="15" spans="1:12" ht="12.9" customHeight="1" x14ac:dyDescent="0.3">
      <c r="A15" s="3"/>
      <c r="B15" s="4"/>
      <c r="C15" s="4"/>
      <c r="D15" s="4" t="s">
        <v>10</v>
      </c>
      <c r="E15" s="4"/>
      <c r="F15" s="27" t="s">
        <v>78</v>
      </c>
      <c r="G15" s="19"/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1:12" ht="12.9" customHeight="1" x14ac:dyDescent="0.3">
      <c r="A16" s="3"/>
      <c r="B16" s="4"/>
      <c r="C16" s="4"/>
      <c r="D16" s="4" t="s">
        <v>11</v>
      </c>
      <c r="E16" s="4"/>
      <c r="F16" s="27" t="s">
        <v>79</v>
      </c>
      <c r="G16" s="19"/>
      <c r="H16" s="19">
        <v>135594.26999999999</v>
      </c>
      <c r="I16" s="19">
        <v>156865.99</v>
      </c>
      <c r="J16" s="19">
        <v>443134.01</v>
      </c>
      <c r="K16" s="19">
        <v>600000</v>
      </c>
      <c r="L16" s="19">
        <v>250000</v>
      </c>
    </row>
    <row r="17" spans="1:12" ht="12.9" customHeight="1" x14ac:dyDescent="0.3">
      <c r="A17" s="3"/>
      <c r="B17" s="4"/>
      <c r="C17" s="4"/>
      <c r="D17" s="4" t="s">
        <v>12</v>
      </c>
      <c r="E17" s="4"/>
      <c r="F17" s="27" t="s">
        <v>80</v>
      </c>
      <c r="G17" s="19"/>
      <c r="H17" s="20">
        <v>296227.26</v>
      </c>
      <c r="I17" s="20">
        <v>200566.18</v>
      </c>
      <c r="J17" s="20">
        <v>49433.82</v>
      </c>
      <c r="K17" s="20">
        <v>250000</v>
      </c>
      <c r="L17" s="19">
        <v>250000</v>
      </c>
    </row>
    <row r="18" spans="1:12" ht="12.9" customHeight="1" x14ac:dyDescent="0.3">
      <c r="A18" s="3"/>
      <c r="B18" s="4"/>
      <c r="C18" s="100" t="s">
        <v>13</v>
      </c>
      <c r="D18" s="100"/>
      <c r="E18" s="31" t="s">
        <v>75</v>
      </c>
      <c r="F18" s="27"/>
      <c r="G18" s="19"/>
      <c r="H18" s="22">
        <f>SUM(H14:H17)</f>
        <v>1127858.03</v>
      </c>
      <c r="I18" s="22">
        <f>SUM(I14:I17)</f>
        <v>597899.24</v>
      </c>
      <c r="J18" s="22">
        <f>SUM(J14:J17)</f>
        <v>1102100.76</v>
      </c>
      <c r="K18" s="22">
        <f>SUM(K14:K17)</f>
        <v>1700000</v>
      </c>
      <c r="L18" s="23">
        <f>SUM(L14:L17)</f>
        <v>800000</v>
      </c>
    </row>
    <row r="19" spans="1:12" ht="12.9" customHeight="1" x14ac:dyDescent="0.3">
      <c r="A19" s="3"/>
      <c r="B19" s="4"/>
      <c r="C19" s="4" t="s">
        <v>14</v>
      </c>
      <c r="D19" s="4"/>
      <c r="E19" s="4"/>
      <c r="F19" s="27"/>
      <c r="G19" s="19"/>
      <c r="H19" s="19"/>
      <c r="I19" s="19"/>
      <c r="J19" s="19"/>
      <c r="K19" s="19"/>
      <c r="L19" s="19"/>
    </row>
    <row r="20" spans="1:12" ht="12.9" customHeight="1" x14ac:dyDescent="0.3">
      <c r="A20" s="3"/>
      <c r="B20" s="4"/>
      <c r="C20" s="4"/>
      <c r="D20" s="4" t="s">
        <v>15</v>
      </c>
      <c r="E20" s="4"/>
      <c r="F20" s="27"/>
      <c r="G20" s="19"/>
      <c r="H20" s="19">
        <v>767315.73</v>
      </c>
      <c r="I20" s="19">
        <v>317140.21000000002</v>
      </c>
      <c r="J20" s="19">
        <v>482859.79</v>
      </c>
      <c r="K20" s="19">
        <v>800000</v>
      </c>
      <c r="L20" s="19">
        <v>400000</v>
      </c>
    </row>
    <row r="21" spans="1:12" ht="12.9" customHeight="1" x14ac:dyDescent="0.3">
      <c r="A21" s="3"/>
      <c r="B21" s="4"/>
      <c r="C21" s="4"/>
      <c r="D21" s="4" t="s">
        <v>16</v>
      </c>
      <c r="E21" s="4"/>
      <c r="F21" s="27"/>
      <c r="G21" s="19"/>
      <c r="H21" s="19">
        <v>517973.17</v>
      </c>
      <c r="I21" s="19">
        <v>533154.53</v>
      </c>
      <c r="J21" s="19">
        <v>-533154.53</v>
      </c>
      <c r="K21" s="19">
        <v>0</v>
      </c>
      <c r="L21" s="19">
        <v>700000</v>
      </c>
    </row>
    <row r="22" spans="1:12" ht="12.9" customHeight="1" x14ac:dyDescent="0.3">
      <c r="A22" s="3"/>
      <c r="B22" s="4"/>
      <c r="C22" s="4"/>
      <c r="D22" s="4" t="s">
        <v>17</v>
      </c>
      <c r="E22" s="4"/>
      <c r="F22" s="27"/>
      <c r="G22" s="19"/>
      <c r="H22" s="19"/>
      <c r="I22" s="19"/>
      <c r="J22" s="19"/>
      <c r="K22" s="19"/>
      <c r="L22" s="19"/>
    </row>
    <row r="23" spans="1:12" ht="12.9" customHeight="1" x14ac:dyDescent="0.3">
      <c r="A23" s="3"/>
      <c r="B23" s="4"/>
      <c r="C23" s="4"/>
      <c r="D23" s="4" t="s">
        <v>18</v>
      </c>
      <c r="E23" s="4"/>
      <c r="F23" s="27"/>
      <c r="G23" s="19"/>
      <c r="H23" s="19">
        <v>290079.78999999998</v>
      </c>
      <c r="I23" s="19">
        <v>86742.85</v>
      </c>
      <c r="J23" s="19">
        <v>-86742.85</v>
      </c>
      <c r="K23" s="19">
        <v>0</v>
      </c>
      <c r="L23" s="19">
        <v>100000</v>
      </c>
    </row>
    <row r="24" spans="1:12" ht="12.9" customHeight="1" x14ac:dyDescent="0.3">
      <c r="A24" s="3"/>
      <c r="B24" s="4"/>
      <c r="C24" s="4" t="s">
        <v>19</v>
      </c>
      <c r="D24" s="4"/>
      <c r="E24" s="4"/>
      <c r="F24" s="27"/>
      <c r="G24" s="19"/>
      <c r="H24" s="23">
        <f>SUM(H20:H23)</f>
        <v>1575368.69</v>
      </c>
      <c r="I24" s="23">
        <f>SUM(I20:I23)</f>
        <v>937037.59</v>
      </c>
      <c r="J24" s="23">
        <f>SUM(J20:J23)</f>
        <v>-137037.59000000005</v>
      </c>
      <c r="K24" s="23">
        <f>SUM(K20:K23)</f>
        <v>800000</v>
      </c>
      <c r="L24" s="23">
        <f>SUM(L20:L23)</f>
        <v>1200000</v>
      </c>
    </row>
    <row r="25" spans="1:12" ht="12.9" customHeight="1" x14ac:dyDescent="0.3">
      <c r="A25" s="3"/>
      <c r="B25" s="8" t="s">
        <v>20</v>
      </c>
      <c r="C25" s="4"/>
      <c r="D25" s="4"/>
      <c r="E25" s="4"/>
      <c r="F25" s="27"/>
      <c r="G25" s="19"/>
      <c r="H25" s="19"/>
      <c r="I25" s="19"/>
      <c r="J25" s="19"/>
      <c r="K25" s="19"/>
      <c r="L25" s="19"/>
    </row>
    <row r="26" spans="1:12" ht="12.9" customHeight="1" x14ac:dyDescent="0.3">
      <c r="A26" s="3"/>
      <c r="B26" s="4"/>
      <c r="C26" s="4" t="s">
        <v>21</v>
      </c>
      <c r="D26" s="4"/>
      <c r="E26" s="4"/>
      <c r="F26" s="27" t="s">
        <v>81</v>
      </c>
      <c r="G26" s="19"/>
      <c r="H26" s="19">
        <v>72656019</v>
      </c>
      <c r="I26" s="19">
        <v>40041246</v>
      </c>
      <c r="J26" s="19">
        <v>38958754</v>
      </c>
      <c r="K26" s="19">
        <v>79000000</v>
      </c>
      <c r="L26" s="19">
        <v>90414179</v>
      </c>
    </row>
    <row r="27" spans="1:12" ht="12.9" customHeight="1" x14ac:dyDescent="0.3">
      <c r="A27" s="3"/>
      <c r="B27" s="4"/>
      <c r="C27" s="4" t="s">
        <v>22</v>
      </c>
      <c r="D27" s="4"/>
      <c r="E27" s="4"/>
      <c r="F27" s="27"/>
      <c r="G27" s="19"/>
      <c r="H27" s="19"/>
      <c r="I27" s="19"/>
      <c r="J27" s="19"/>
      <c r="K27" s="19"/>
      <c r="L27" s="19"/>
    </row>
    <row r="28" spans="1:12" ht="12.9" customHeight="1" x14ac:dyDescent="0.3">
      <c r="A28" s="3"/>
      <c r="B28" s="4"/>
      <c r="C28" s="4" t="s">
        <v>23</v>
      </c>
      <c r="D28" s="4"/>
      <c r="E28" s="4"/>
      <c r="F28" s="27"/>
      <c r="G28" s="19"/>
      <c r="H28" s="19"/>
      <c r="I28" s="19"/>
      <c r="J28" s="19"/>
      <c r="K28" s="19"/>
      <c r="L28" s="19"/>
    </row>
    <row r="29" spans="1:12" ht="12.9" customHeight="1" x14ac:dyDescent="0.3">
      <c r="A29" s="3"/>
      <c r="B29" s="4"/>
      <c r="C29" s="4"/>
      <c r="D29" s="4" t="s">
        <v>24</v>
      </c>
      <c r="E29" s="4"/>
      <c r="F29" s="27"/>
      <c r="G29" s="19"/>
      <c r="H29" s="19"/>
      <c r="I29" s="19"/>
      <c r="J29" s="19"/>
      <c r="K29" s="19"/>
      <c r="L29" s="19"/>
    </row>
    <row r="30" spans="1:12" ht="12.9" customHeight="1" x14ac:dyDescent="0.3">
      <c r="A30" s="3"/>
      <c r="B30" s="4"/>
      <c r="C30" s="4"/>
      <c r="D30" s="4" t="s">
        <v>25</v>
      </c>
      <c r="E30" s="4"/>
      <c r="F30" s="27"/>
      <c r="G30" s="19"/>
      <c r="H30" s="19"/>
      <c r="I30" s="19"/>
      <c r="J30" s="19"/>
      <c r="K30" s="19"/>
      <c r="L30" s="19"/>
    </row>
    <row r="31" spans="1:12" ht="12.9" customHeight="1" x14ac:dyDescent="0.3">
      <c r="A31" s="3"/>
      <c r="B31" s="4"/>
      <c r="C31" s="4"/>
      <c r="D31" s="4" t="s">
        <v>26</v>
      </c>
      <c r="E31" s="4"/>
      <c r="F31" s="27"/>
      <c r="G31" s="19"/>
      <c r="H31" s="19"/>
      <c r="I31" s="19"/>
      <c r="J31" s="19"/>
      <c r="K31" s="19"/>
      <c r="L31" s="19"/>
    </row>
    <row r="32" spans="1:12" ht="12.9" customHeight="1" x14ac:dyDescent="0.3">
      <c r="A32" s="3"/>
      <c r="B32" s="4"/>
      <c r="C32" s="4"/>
      <c r="D32" s="4" t="s">
        <v>27</v>
      </c>
      <c r="E32" s="4"/>
      <c r="F32" s="27"/>
      <c r="G32" s="19"/>
      <c r="H32" s="19"/>
      <c r="I32" s="19"/>
      <c r="J32" s="19"/>
      <c r="K32" s="19"/>
      <c r="L32" s="19"/>
    </row>
    <row r="33" spans="1:12" ht="12.9" customHeight="1" x14ac:dyDescent="0.3">
      <c r="A33" s="3"/>
      <c r="B33" s="4"/>
      <c r="C33" s="4" t="s">
        <v>28</v>
      </c>
      <c r="D33" s="4"/>
      <c r="E33" s="4"/>
      <c r="F33" s="27"/>
      <c r="G33" s="19"/>
      <c r="H33" s="19"/>
      <c r="I33" s="19"/>
      <c r="J33" s="19"/>
      <c r="K33" s="19"/>
      <c r="L33" s="19"/>
    </row>
    <row r="34" spans="1:12" ht="12.9" customHeight="1" x14ac:dyDescent="0.3">
      <c r="A34" s="3"/>
      <c r="B34" s="4"/>
      <c r="C34" s="4" t="s">
        <v>29</v>
      </c>
      <c r="D34" s="4"/>
      <c r="E34" s="4"/>
      <c r="F34" s="27"/>
      <c r="G34" s="19"/>
      <c r="H34" s="19"/>
      <c r="I34" s="19"/>
      <c r="J34" s="19"/>
      <c r="K34" s="19"/>
      <c r="L34" s="19"/>
    </row>
    <row r="35" spans="1:12" ht="12.9" customHeight="1" x14ac:dyDescent="0.3">
      <c r="A35" s="3"/>
      <c r="B35" s="4" t="s">
        <v>30</v>
      </c>
      <c r="C35" s="4"/>
      <c r="D35" s="4"/>
      <c r="E35" s="4"/>
      <c r="F35" s="27"/>
      <c r="G35" s="19"/>
      <c r="H35" s="23">
        <v>72656019</v>
      </c>
      <c r="I35" s="23">
        <v>40041246</v>
      </c>
      <c r="J35" s="23">
        <v>38958754</v>
      </c>
      <c r="K35" s="23">
        <v>79000000</v>
      </c>
      <c r="L35" s="23">
        <v>90414179</v>
      </c>
    </row>
    <row r="36" spans="1:12" ht="12.9" customHeight="1" x14ac:dyDescent="0.3">
      <c r="A36" s="3"/>
      <c r="B36" s="8" t="s">
        <v>31</v>
      </c>
      <c r="C36" s="4"/>
      <c r="D36" s="4"/>
      <c r="E36" s="4"/>
      <c r="F36" s="27"/>
      <c r="G36" s="19"/>
      <c r="H36" s="19"/>
      <c r="I36" s="19"/>
      <c r="J36" s="19"/>
      <c r="K36" s="19"/>
      <c r="L36" s="19"/>
    </row>
    <row r="37" spans="1:12" ht="12.9" customHeight="1" x14ac:dyDescent="0.3">
      <c r="A37" s="3"/>
      <c r="B37" s="4"/>
      <c r="C37" s="4" t="s">
        <v>32</v>
      </c>
      <c r="D37" s="4"/>
      <c r="E37" s="4"/>
      <c r="F37" s="27"/>
      <c r="G37" s="19"/>
      <c r="H37" s="19"/>
      <c r="I37" s="19"/>
      <c r="J37" s="19"/>
      <c r="K37" s="19"/>
      <c r="L37" s="19"/>
    </row>
    <row r="38" spans="1:12" ht="12.9" customHeight="1" x14ac:dyDescent="0.3">
      <c r="A38" s="3"/>
      <c r="B38" s="4"/>
      <c r="C38" s="4"/>
      <c r="D38" s="4" t="s">
        <v>33</v>
      </c>
      <c r="E38" s="4"/>
      <c r="F38" s="27"/>
      <c r="G38" s="19"/>
      <c r="H38" s="19"/>
      <c r="I38" s="19"/>
      <c r="J38" s="19"/>
      <c r="K38" s="19"/>
      <c r="L38" s="19"/>
    </row>
    <row r="39" spans="1:12" ht="12.9" customHeight="1" x14ac:dyDescent="0.3">
      <c r="A39" s="3"/>
      <c r="B39" s="4"/>
      <c r="C39" s="4"/>
      <c r="D39" s="4" t="s">
        <v>34</v>
      </c>
      <c r="E39" s="4"/>
      <c r="F39" s="27"/>
      <c r="G39" s="19"/>
      <c r="H39" s="19"/>
      <c r="I39" s="19"/>
      <c r="J39" s="19"/>
      <c r="K39" s="19"/>
      <c r="L39" s="19"/>
    </row>
    <row r="40" spans="1:12" ht="12.9" customHeight="1" x14ac:dyDescent="0.3">
      <c r="A40" s="3"/>
      <c r="B40" s="4"/>
      <c r="C40" s="4"/>
      <c r="D40" s="4" t="s">
        <v>35</v>
      </c>
      <c r="E40" s="4"/>
      <c r="F40" s="27"/>
      <c r="G40" s="19"/>
      <c r="H40" s="20">
        <v>0</v>
      </c>
      <c r="I40" s="20">
        <v>0</v>
      </c>
      <c r="J40" s="20">
        <v>0</v>
      </c>
      <c r="K40" s="20">
        <v>0</v>
      </c>
      <c r="L40" s="20">
        <v>0</v>
      </c>
    </row>
    <row r="41" spans="1:12" ht="12.9" customHeight="1" x14ac:dyDescent="0.3">
      <c r="A41" s="3"/>
      <c r="B41" s="4"/>
      <c r="C41" s="4" t="s">
        <v>36</v>
      </c>
      <c r="D41" s="4"/>
      <c r="E41" s="4"/>
      <c r="F41" s="27"/>
      <c r="G41" s="19"/>
      <c r="H41" s="21">
        <v>0</v>
      </c>
      <c r="I41" s="21">
        <v>0</v>
      </c>
      <c r="J41" s="21">
        <v>0</v>
      </c>
      <c r="K41" s="21">
        <v>0</v>
      </c>
      <c r="L41" s="21">
        <v>0</v>
      </c>
    </row>
    <row r="42" spans="1:12" ht="12.9" customHeight="1" x14ac:dyDescent="0.3">
      <c r="A42" s="3"/>
      <c r="B42" s="4" t="s">
        <v>37</v>
      </c>
      <c r="C42" s="4"/>
      <c r="D42" s="4"/>
      <c r="E42" s="4"/>
      <c r="F42" s="27"/>
      <c r="G42" s="19"/>
      <c r="H42" s="21">
        <v>0</v>
      </c>
      <c r="I42" s="21">
        <v>0</v>
      </c>
      <c r="J42" s="21">
        <v>0</v>
      </c>
      <c r="K42" s="21">
        <v>0</v>
      </c>
      <c r="L42" s="21">
        <v>0</v>
      </c>
    </row>
    <row r="43" spans="1:12" ht="12.9" customHeight="1" x14ac:dyDescent="0.3">
      <c r="A43" s="13" t="s">
        <v>38</v>
      </c>
      <c r="B43" s="8"/>
      <c r="C43" s="8"/>
      <c r="D43" s="8"/>
      <c r="E43" s="8"/>
      <c r="F43" s="27"/>
      <c r="G43" s="19"/>
      <c r="H43" s="22">
        <v>75359245.719999999</v>
      </c>
      <c r="I43" s="22">
        <v>41576182.829999998</v>
      </c>
      <c r="J43" s="22">
        <v>39923817.170000002</v>
      </c>
      <c r="K43" s="22">
        <v>81500000</v>
      </c>
      <c r="L43" s="22">
        <v>92414179</v>
      </c>
    </row>
    <row r="44" spans="1:12" ht="11.1" customHeight="1" x14ac:dyDescent="0.3">
      <c r="A44" s="70"/>
      <c r="B44" s="70"/>
      <c r="C44" s="70"/>
      <c r="D44" s="70"/>
      <c r="E44" s="70"/>
      <c r="F44" s="71"/>
      <c r="G44" s="72"/>
      <c r="H44" s="72"/>
      <c r="I44" s="72"/>
      <c r="J44" s="72"/>
      <c r="K44" s="72"/>
      <c r="L44" s="72"/>
    </row>
    <row r="45" spans="1:12" ht="11.1" customHeight="1" x14ac:dyDescent="0.3">
      <c r="A45" s="8"/>
      <c r="B45" s="8"/>
      <c r="C45" s="8"/>
      <c r="D45" s="8"/>
      <c r="E45" s="8"/>
      <c r="F45" s="73"/>
      <c r="G45" s="74"/>
      <c r="H45" s="74"/>
      <c r="I45" s="74"/>
      <c r="J45" s="74"/>
      <c r="K45" s="74"/>
      <c r="L45" s="74"/>
    </row>
    <row r="46" spans="1:12" ht="11.1" customHeight="1" x14ac:dyDescent="0.3">
      <c r="A46" s="8"/>
      <c r="B46" s="8"/>
      <c r="C46" s="8"/>
      <c r="D46" s="8"/>
      <c r="E46" s="8"/>
      <c r="F46" s="73"/>
      <c r="G46" s="74"/>
      <c r="H46" s="74"/>
      <c r="I46" s="74"/>
      <c r="J46" s="74"/>
      <c r="K46" s="74"/>
      <c r="L46" s="74"/>
    </row>
    <row r="47" spans="1:12" ht="11.1" customHeight="1" x14ac:dyDescent="0.3">
      <c r="A47" s="8"/>
      <c r="B47" s="8"/>
      <c r="C47" s="8"/>
      <c r="D47" s="8"/>
      <c r="E47" s="8"/>
      <c r="F47" s="73"/>
      <c r="G47" s="74"/>
      <c r="H47" s="74"/>
      <c r="I47" s="74"/>
      <c r="J47" s="74"/>
      <c r="K47" s="74"/>
      <c r="L47" s="74"/>
    </row>
    <row r="48" spans="1:12" ht="11.1" customHeight="1" x14ac:dyDescent="0.3">
      <c r="A48" s="8"/>
      <c r="B48" s="8"/>
      <c r="C48" s="8"/>
      <c r="D48" s="8"/>
      <c r="E48" s="8"/>
      <c r="F48" s="73"/>
      <c r="G48" s="74"/>
      <c r="H48" s="74"/>
      <c r="I48" s="74"/>
      <c r="J48" s="74"/>
      <c r="K48" s="74"/>
      <c r="L48" s="74"/>
    </row>
    <row r="49" spans="1:12" ht="11.1" customHeight="1" x14ac:dyDescent="0.3">
      <c r="A49" s="8"/>
      <c r="B49" s="8"/>
      <c r="C49" s="8"/>
      <c r="D49" s="8"/>
      <c r="E49" s="8"/>
      <c r="F49" s="73"/>
      <c r="G49" s="74"/>
      <c r="H49" s="74"/>
      <c r="I49" s="74"/>
      <c r="J49" s="74"/>
      <c r="K49" s="74"/>
      <c r="L49" s="74"/>
    </row>
    <row r="50" spans="1:12" ht="11.1" customHeight="1" x14ac:dyDescent="0.3">
      <c r="A50" s="8"/>
      <c r="B50" s="8"/>
      <c r="C50" s="8"/>
      <c r="D50" s="8"/>
      <c r="E50" s="8"/>
      <c r="F50" s="73"/>
      <c r="G50" s="74"/>
      <c r="H50" s="74"/>
      <c r="I50" s="74"/>
      <c r="J50" s="74"/>
      <c r="K50" s="74"/>
      <c r="L50" s="74"/>
    </row>
    <row r="51" spans="1:12" ht="11.1" customHeight="1" x14ac:dyDescent="0.3">
      <c r="A51" s="8"/>
      <c r="B51" s="8"/>
      <c r="C51" s="8"/>
      <c r="D51" s="8"/>
      <c r="E51" s="8"/>
      <c r="F51" s="73"/>
      <c r="G51" s="74"/>
      <c r="H51" s="74"/>
      <c r="I51" s="74"/>
      <c r="J51" s="74"/>
      <c r="K51" s="74"/>
      <c r="L51" s="74"/>
    </row>
    <row r="52" spans="1:12" ht="11.1" customHeight="1" x14ac:dyDescent="0.3">
      <c r="A52" s="8"/>
      <c r="B52" s="8"/>
      <c r="C52" s="8"/>
      <c r="D52" s="8"/>
      <c r="E52" s="8"/>
      <c r="F52" s="73"/>
      <c r="G52" s="74"/>
      <c r="H52" s="74"/>
      <c r="I52" s="74"/>
      <c r="J52" s="74"/>
      <c r="K52" s="74"/>
      <c r="L52" s="74"/>
    </row>
    <row r="53" spans="1:12" ht="14.1" customHeight="1" x14ac:dyDescent="0.3">
      <c r="L53" s="42" t="s">
        <v>282</v>
      </c>
    </row>
    <row r="54" spans="1:12" ht="14.1" customHeight="1" x14ac:dyDescent="0.3">
      <c r="A54" s="1"/>
      <c r="B54" s="2"/>
      <c r="C54" s="2"/>
      <c r="D54" s="2"/>
      <c r="E54" s="2"/>
      <c r="F54" s="5"/>
      <c r="G54" s="5"/>
      <c r="H54" s="5"/>
      <c r="I54" s="101" t="s">
        <v>50</v>
      </c>
      <c r="J54" s="101"/>
      <c r="K54" s="101"/>
      <c r="L54" s="5"/>
    </row>
    <row r="55" spans="1:12" ht="14.1" customHeight="1" x14ac:dyDescent="0.3">
      <c r="A55" s="3"/>
      <c r="B55" s="4"/>
      <c r="C55" s="4"/>
      <c r="D55" s="4"/>
      <c r="E55" s="4"/>
      <c r="F55" s="7"/>
      <c r="G55" s="7" t="s">
        <v>46</v>
      </c>
      <c r="H55" s="7" t="s">
        <v>48</v>
      </c>
      <c r="I55" s="7" t="s">
        <v>51</v>
      </c>
      <c r="J55" s="7" t="s">
        <v>52</v>
      </c>
      <c r="K55" s="102" t="s">
        <v>54</v>
      </c>
      <c r="L55" s="7" t="s">
        <v>55</v>
      </c>
    </row>
    <row r="56" spans="1:12" ht="14.1" customHeight="1" x14ac:dyDescent="0.3">
      <c r="A56" s="96" t="s">
        <v>3</v>
      </c>
      <c r="B56" s="97"/>
      <c r="C56" s="97"/>
      <c r="D56" s="97"/>
      <c r="E56" s="67"/>
      <c r="F56" s="7" t="s">
        <v>45</v>
      </c>
      <c r="G56" s="7" t="s">
        <v>47</v>
      </c>
      <c r="H56" s="7" t="s">
        <v>49</v>
      </c>
      <c r="I56" s="7" t="s">
        <v>49</v>
      </c>
      <c r="J56" s="7" t="s">
        <v>53</v>
      </c>
      <c r="K56" s="102"/>
      <c r="L56" s="7" t="s">
        <v>56</v>
      </c>
    </row>
    <row r="57" spans="1:12" ht="14.1" customHeight="1" x14ac:dyDescent="0.3">
      <c r="A57" s="98">
        <v>1</v>
      </c>
      <c r="B57" s="99"/>
      <c r="C57" s="99"/>
      <c r="D57" s="99"/>
      <c r="E57" s="68"/>
      <c r="F57" s="6">
        <v>2</v>
      </c>
      <c r="G57" s="6">
        <v>3</v>
      </c>
      <c r="H57" s="6">
        <v>4</v>
      </c>
      <c r="I57" s="6">
        <v>5</v>
      </c>
      <c r="J57" s="6">
        <v>6</v>
      </c>
      <c r="K57" s="6">
        <v>7</v>
      </c>
      <c r="L57" s="6">
        <v>8</v>
      </c>
    </row>
    <row r="58" spans="1:12" ht="14.1" customHeight="1" x14ac:dyDescent="0.3">
      <c r="A58" s="13" t="s">
        <v>39</v>
      </c>
      <c r="B58" s="8"/>
      <c r="C58" s="8"/>
      <c r="D58" s="8"/>
      <c r="E58" s="8"/>
      <c r="F58" s="27"/>
      <c r="G58" s="19"/>
      <c r="H58" s="19"/>
      <c r="I58" s="19"/>
      <c r="J58" s="19"/>
      <c r="K58" s="19"/>
      <c r="L58" s="19"/>
    </row>
    <row r="59" spans="1:12" ht="14.1" customHeight="1" x14ac:dyDescent="0.3">
      <c r="A59" s="13"/>
      <c r="B59" s="8" t="s">
        <v>40</v>
      </c>
      <c r="C59" s="8"/>
      <c r="D59" s="8"/>
      <c r="E59" s="8"/>
      <c r="F59" s="10"/>
      <c r="G59" s="19"/>
      <c r="H59" s="19"/>
      <c r="I59" s="19"/>
      <c r="J59" s="19"/>
      <c r="K59" s="19"/>
      <c r="L59" s="19"/>
    </row>
    <row r="60" spans="1:12" ht="14.1" customHeight="1" x14ac:dyDescent="0.3">
      <c r="A60" s="3"/>
      <c r="B60" s="43" t="s">
        <v>41</v>
      </c>
      <c r="C60" s="43"/>
      <c r="D60" s="43"/>
      <c r="E60" s="4"/>
      <c r="F60" s="47" t="s">
        <v>123</v>
      </c>
      <c r="G60" s="19"/>
      <c r="H60" s="19"/>
      <c r="I60" s="19"/>
      <c r="J60" s="19"/>
      <c r="K60" s="19"/>
      <c r="L60" s="19"/>
    </row>
    <row r="61" spans="1:12" ht="14.1" customHeight="1" x14ac:dyDescent="0.3">
      <c r="A61" s="3"/>
      <c r="B61" s="43"/>
      <c r="C61" s="43"/>
      <c r="D61" s="43" t="s">
        <v>105</v>
      </c>
      <c r="E61" s="4"/>
      <c r="F61" s="48" t="s">
        <v>82</v>
      </c>
      <c r="G61" s="19"/>
      <c r="H61" s="19">
        <v>18461773.120000001</v>
      </c>
      <c r="I61" s="19">
        <v>12398861</v>
      </c>
      <c r="J61" s="19">
        <v>9068395</v>
      </c>
      <c r="K61" s="19">
        <f>SUM(I61:J61)</f>
        <v>21467256</v>
      </c>
      <c r="L61" s="19">
        <v>24447624</v>
      </c>
    </row>
    <row r="62" spans="1:12" ht="14.1" customHeight="1" x14ac:dyDescent="0.3">
      <c r="A62" s="3"/>
      <c r="B62" s="43" t="s">
        <v>42</v>
      </c>
      <c r="C62" s="43"/>
      <c r="D62" s="43"/>
      <c r="E62" s="4"/>
      <c r="F62" s="47" t="s">
        <v>83</v>
      </c>
      <c r="G62" s="19"/>
      <c r="H62" s="19"/>
      <c r="I62" s="19"/>
      <c r="J62" s="19"/>
      <c r="K62" s="19"/>
      <c r="L62" s="19"/>
    </row>
    <row r="63" spans="1:12" ht="14.1" customHeight="1" x14ac:dyDescent="0.3">
      <c r="A63" s="3"/>
      <c r="B63" s="44"/>
      <c r="C63" s="44"/>
      <c r="D63" s="43" t="s">
        <v>43</v>
      </c>
      <c r="E63" s="4"/>
      <c r="F63" s="48" t="s">
        <v>84</v>
      </c>
      <c r="G63" s="19"/>
      <c r="H63" s="19">
        <v>2076000</v>
      </c>
      <c r="I63" s="19">
        <v>1272000</v>
      </c>
      <c r="J63" s="19">
        <v>1080000</v>
      </c>
      <c r="K63" s="19">
        <f>SUM(I63:J63)</f>
        <v>2352000</v>
      </c>
      <c r="L63" s="19">
        <v>2496000</v>
      </c>
    </row>
    <row r="64" spans="1:12" ht="14.1" customHeight="1" x14ac:dyDescent="0.3">
      <c r="A64" s="3"/>
      <c r="B64" s="44"/>
      <c r="C64" s="44"/>
      <c r="D64" s="43" t="s">
        <v>106</v>
      </c>
      <c r="E64" s="4"/>
      <c r="F64" s="48" t="s">
        <v>124</v>
      </c>
      <c r="G64" s="19"/>
      <c r="H64" s="19">
        <v>1620000</v>
      </c>
      <c r="I64" s="19">
        <v>787500</v>
      </c>
      <c r="J64" s="19">
        <v>787500</v>
      </c>
      <c r="K64" s="19">
        <f>SUM(I64:J64)</f>
        <v>1575000</v>
      </c>
      <c r="L64" s="19">
        <v>1620000</v>
      </c>
    </row>
    <row r="65" spans="1:12" ht="14.1" customHeight="1" x14ac:dyDescent="0.3">
      <c r="A65" s="3"/>
      <c r="B65" s="44"/>
      <c r="C65" s="44"/>
      <c r="D65" s="43" t="s">
        <v>107</v>
      </c>
      <c r="E65" s="4"/>
      <c r="F65" s="48" t="s">
        <v>125</v>
      </c>
      <c r="G65" s="19"/>
      <c r="H65" s="19">
        <v>1314000</v>
      </c>
      <c r="I65" s="19">
        <v>747000</v>
      </c>
      <c r="J65" s="19">
        <v>747000</v>
      </c>
      <c r="K65" s="19">
        <f>SUM(I65:J65)</f>
        <v>1494000</v>
      </c>
      <c r="L65" s="19">
        <v>1620000</v>
      </c>
    </row>
    <row r="66" spans="1:12" ht="14.1" customHeight="1" x14ac:dyDescent="0.3">
      <c r="A66" s="3"/>
      <c r="B66" s="44"/>
      <c r="C66" s="44"/>
      <c r="D66" s="43" t="s">
        <v>108</v>
      </c>
      <c r="E66" s="4"/>
      <c r="F66" s="48" t="s">
        <v>126</v>
      </c>
      <c r="G66" s="19"/>
      <c r="H66" s="19">
        <v>430000</v>
      </c>
      <c r="I66" s="19">
        <v>490000</v>
      </c>
      <c r="J66" s="19">
        <v>0</v>
      </c>
      <c r="K66" s="19">
        <f>SUM(I66:J66)</f>
        <v>490000</v>
      </c>
      <c r="L66" s="19">
        <v>520000</v>
      </c>
    </row>
    <row r="67" spans="1:12" ht="14.1" customHeight="1" x14ac:dyDescent="0.3">
      <c r="A67" s="3"/>
      <c r="B67" s="44"/>
      <c r="C67" s="44"/>
      <c r="D67" s="45" t="s">
        <v>109</v>
      </c>
      <c r="E67" s="4"/>
      <c r="F67" s="48" t="s">
        <v>127</v>
      </c>
      <c r="G67" s="19"/>
      <c r="H67" s="92">
        <v>214100</v>
      </c>
      <c r="I67" s="92">
        <v>145200</v>
      </c>
      <c r="J67" s="92">
        <v>72600</v>
      </c>
      <c r="K67" s="92">
        <f>SUM(I67:J67)</f>
        <v>217800</v>
      </c>
      <c r="L67" s="92">
        <v>217800</v>
      </c>
    </row>
    <row r="68" spans="1:12" ht="14.1" customHeight="1" x14ac:dyDescent="0.3">
      <c r="A68" s="3"/>
      <c r="B68" s="44"/>
      <c r="C68" s="44"/>
      <c r="D68" s="45" t="s">
        <v>110</v>
      </c>
      <c r="E68" s="4"/>
      <c r="F68" s="48" t="s">
        <v>128</v>
      </c>
      <c r="G68" s="19"/>
      <c r="H68" s="92"/>
      <c r="I68" s="92"/>
      <c r="J68" s="92"/>
      <c r="K68" s="92"/>
      <c r="L68" s="92"/>
    </row>
    <row r="69" spans="1:12" ht="14.1" customHeight="1" x14ac:dyDescent="0.3">
      <c r="A69" s="3"/>
      <c r="B69" s="44"/>
      <c r="C69" s="44"/>
      <c r="D69" s="54" t="s">
        <v>273</v>
      </c>
      <c r="E69" s="4"/>
      <c r="F69" s="48" t="s">
        <v>274</v>
      </c>
      <c r="G69" s="19"/>
      <c r="H69" s="19">
        <v>150000</v>
      </c>
      <c r="I69" s="19">
        <v>150000</v>
      </c>
      <c r="J69" s="19">
        <v>0</v>
      </c>
      <c r="K69" s="19">
        <f>SUM(I69:J69)</f>
        <v>150000</v>
      </c>
      <c r="L69" s="83"/>
    </row>
    <row r="70" spans="1:12" ht="14.1" customHeight="1" x14ac:dyDescent="0.3">
      <c r="A70" s="3"/>
      <c r="B70" s="44"/>
      <c r="C70" s="44"/>
      <c r="D70" s="45" t="s">
        <v>111</v>
      </c>
      <c r="E70" s="4"/>
      <c r="F70" s="48" t="s">
        <v>129</v>
      </c>
      <c r="G70" s="19"/>
      <c r="H70" s="19">
        <v>373159.04</v>
      </c>
      <c r="I70" s="19">
        <v>376800</v>
      </c>
      <c r="J70" s="19">
        <v>200000</v>
      </c>
      <c r="K70" s="19">
        <f>SUM(I70:J70)</f>
        <v>576800</v>
      </c>
      <c r="L70" s="19">
        <v>634462</v>
      </c>
    </row>
    <row r="71" spans="1:12" ht="14.1" customHeight="1" x14ac:dyDescent="0.3">
      <c r="A71" s="3"/>
      <c r="B71" s="44"/>
      <c r="C71" s="44"/>
      <c r="D71" s="45" t="s">
        <v>112</v>
      </c>
      <c r="E71" s="4"/>
      <c r="F71" s="48" t="s">
        <v>130</v>
      </c>
      <c r="G71" s="19"/>
      <c r="H71" s="19">
        <v>75000</v>
      </c>
      <c r="I71" s="19">
        <v>95000</v>
      </c>
      <c r="J71" s="19">
        <v>0</v>
      </c>
      <c r="K71" s="19">
        <f>SUM(I71:J71)</f>
        <v>95000</v>
      </c>
      <c r="L71" s="19">
        <v>30000</v>
      </c>
    </row>
    <row r="72" spans="1:12" ht="14.1" customHeight="1" x14ac:dyDescent="0.3">
      <c r="A72" s="3"/>
      <c r="B72" s="44"/>
      <c r="C72" s="44"/>
      <c r="D72" s="45" t="s">
        <v>113</v>
      </c>
      <c r="E72" s="4"/>
      <c r="F72" s="48" t="s">
        <v>131</v>
      </c>
      <c r="G72" s="19"/>
      <c r="H72" s="19">
        <v>428632.58</v>
      </c>
      <c r="I72" s="19">
        <v>79000</v>
      </c>
      <c r="J72" s="19">
        <v>50000</v>
      </c>
      <c r="K72" s="19">
        <f>SUM(I72:J72)</f>
        <v>129000</v>
      </c>
      <c r="L72" s="19">
        <v>150000</v>
      </c>
    </row>
    <row r="73" spans="1:12" ht="14.1" customHeight="1" x14ac:dyDescent="0.3">
      <c r="A73" s="3"/>
      <c r="B73" s="44"/>
      <c r="C73" s="44"/>
      <c r="D73" s="43" t="s">
        <v>114</v>
      </c>
      <c r="E73" s="4"/>
      <c r="F73" s="48" t="s">
        <v>132</v>
      </c>
      <c r="G73" s="19"/>
      <c r="H73" s="19">
        <v>1538306.5</v>
      </c>
      <c r="I73" s="19">
        <v>1038938</v>
      </c>
      <c r="J73" s="19">
        <v>750000</v>
      </c>
      <c r="K73" s="19">
        <f>SUM(I73:J73)</f>
        <v>1788938</v>
      </c>
      <c r="L73" s="19">
        <v>2037302</v>
      </c>
    </row>
    <row r="74" spans="1:12" ht="14.1" customHeight="1" x14ac:dyDescent="0.3">
      <c r="A74" s="3"/>
      <c r="B74" s="44"/>
      <c r="C74" s="44"/>
      <c r="D74" s="43" t="s">
        <v>115</v>
      </c>
      <c r="E74" s="4"/>
      <c r="F74" s="48" t="s">
        <v>132</v>
      </c>
      <c r="G74" s="19"/>
      <c r="H74" s="19"/>
      <c r="J74" s="19"/>
      <c r="K74" s="19"/>
      <c r="L74" s="19">
        <v>2037302</v>
      </c>
    </row>
    <row r="75" spans="1:12" ht="14.1" customHeight="1" x14ac:dyDescent="0.3">
      <c r="A75" s="3"/>
      <c r="B75" s="44"/>
      <c r="C75" s="44"/>
      <c r="D75" s="43" t="s">
        <v>116</v>
      </c>
      <c r="E75" s="4"/>
      <c r="F75" s="48" t="s">
        <v>133</v>
      </c>
      <c r="G75" s="19"/>
      <c r="H75" s="19">
        <v>432000</v>
      </c>
      <c r="I75" s="19">
        <v>267500</v>
      </c>
      <c r="J75" s="19">
        <v>222500</v>
      </c>
      <c r="K75" s="19">
        <f>SUM(I75:J75)</f>
        <v>490000</v>
      </c>
      <c r="L75" s="19">
        <v>780000</v>
      </c>
    </row>
    <row r="76" spans="1:12" ht="14.1" customHeight="1" x14ac:dyDescent="0.3">
      <c r="A76" s="3"/>
      <c r="B76" s="43" t="s">
        <v>117</v>
      </c>
      <c r="C76" s="43"/>
      <c r="D76" s="43"/>
      <c r="E76" s="4"/>
      <c r="F76" s="47" t="s">
        <v>85</v>
      </c>
      <c r="G76" s="19"/>
      <c r="H76" s="19"/>
      <c r="I76" s="19"/>
      <c r="J76" s="19"/>
      <c r="K76" s="19"/>
      <c r="L76" s="19"/>
    </row>
    <row r="77" spans="1:12" ht="14.1" customHeight="1" x14ac:dyDescent="0.3">
      <c r="A77" s="3"/>
      <c r="B77" s="44"/>
      <c r="C77" s="44"/>
      <c r="D77" s="45" t="s">
        <v>118</v>
      </c>
      <c r="E77" s="4"/>
      <c r="F77" s="47" t="s">
        <v>134</v>
      </c>
      <c r="G77" s="19"/>
      <c r="H77" s="19">
        <v>2217178.3199999998</v>
      </c>
      <c r="I77" s="19">
        <v>1564878.96</v>
      </c>
      <c r="J77" s="19">
        <v>1008353.04</v>
      </c>
      <c r="K77" s="19">
        <f>SUM(I77:J77)</f>
        <v>2573232</v>
      </c>
      <c r="L77" s="19">
        <v>2933765</v>
      </c>
    </row>
    <row r="78" spans="1:12" ht="14.1" customHeight="1" x14ac:dyDescent="0.3">
      <c r="A78" s="3"/>
      <c r="B78" s="44"/>
      <c r="C78" s="44"/>
      <c r="D78" s="45" t="s">
        <v>119</v>
      </c>
      <c r="E78" s="4"/>
      <c r="F78" s="47" t="s">
        <v>135</v>
      </c>
      <c r="G78" s="19"/>
      <c r="H78" s="19">
        <v>369809.58</v>
      </c>
      <c r="I78" s="19">
        <v>248022</v>
      </c>
      <c r="J78" s="19">
        <v>181368</v>
      </c>
      <c r="K78" s="19">
        <f>SUM(I78:J78)</f>
        <v>429390</v>
      </c>
      <c r="L78" s="19">
        <v>488998</v>
      </c>
    </row>
    <row r="79" spans="1:12" ht="14.1" customHeight="1" x14ac:dyDescent="0.3">
      <c r="A79" s="3"/>
      <c r="B79" s="44"/>
      <c r="C79" s="44"/>
      <c r="D79" s="45" t="s">
        <v>120</v>
      </c>
      <c r="E79" s="4"/>
      <c r="F79" s="47" t="s">
        <v>136</v>
      </c>
      <c r="G79" s="19"/>
      <c r="H79" s="19">
        <v>214812.5</v>
      </c>
      <c r="I79" s="19">
        <v>154600</v>
      </c>
      <c r="J79" s="19">
        <v>95600</v>
      </c>
      <c r="K79" s="19">
        <f>SUM(I79:J79)</f>
        <v>250200</v>
      </c>
      <c r="L79" s="19">
        <v>267450</v>
      </c>
    </row>
    <row r="80" spans="1:12" ht="14.1" customHeight="1" x14ac:dyDescent="0.3">
      <c r="A80" s="3"/>
      <c r="B80" s="44"/>
      <c r="C80" s="44"/>
      <c r="D80" s="45" t="s">
        <v>121</v>
      </c>
      <c r="E80" s="4"/>
      <c r="F80" s="47" t="s">
        <v>137</v>
      </c>
      <c r="G80" s="19"/>
      <c r="H80" s="19">
        <v>96819.07</v>
      </c>
      <c r="I80" s="19">
        <v>20079</v>
      </c>
      <c r="J80" s="19">
        <v>90000</v>
      </c>
      <c r="K80" s="19">
        <f>SUM(I80:J80)</f>
        <v>110079</v>
      </c>
      <c r="L80" s="19">
        <v>117984</v>
      </c>
    </row>
    <row r="81" spans="1:12" ht="14.1" customHeight="1" x14ac:dyDescent="0.3">
      <c r="A81" s="3"/>
      <c r="B81" s="46" t="s">
        <v>44</v>
      </c>
      <c r="C81" s="46"/>
      <c r="D81" s="45"/>
      <c r="E81" s="4"/>
      <c r="F81" s="47" t="s">
        <v>86</v>
      </c>
      <c r="G81" s="19"/>
      <c r="H81" s="19"/>
      <c r="I81" s="19"/>
      <c r="J81" s="19"/>
      <c r="K81" s="19"/>
      <c r="L81" s="19"/>
    </row>
    <row r="82" spans="1:12" ht="14.1" customHeight="1" x14ac:dyDescent="0.3">
      <c r="A82" s="3"/>
      <c r="B82" s="43"/>
      <c r="C82" s="43"/>
      <c r="D82" s="46" t="s">
        <v>44</v>
      </c>
      <c r="E82" s="4"/>
      <c r="F82" s="47" t="s">
        <v>138</v>
      </c>
      <c r="G82" s="19"/>
      <c r="H82" s="19">
        <v>128311.1</v>
      </c>
      <c r="I82" s="19">
        <v>0</v>
      </c>
      <c r="J82" s="19">
        <v>0</v>
      </c>
      <c r="K82" s="19">
        <v>0</v>
      </c>
      <c r="L82" s="19">
        <v>473796</v>
      </c>
    </row>
    <row r="83" spans="1:12" ht="14.1" customHeight="1" x14ac:dyDescent="0.3">
      <c r="A83" s="3"/>
      <c r="B83" s="43"/>
      <c r="C83" s="43"/>
      <c r="D83" s="44" t="s">
        <v>122</v>
      </c>
      <c r="E83" s="4"/>
      <c r="F83" s="47" t="s">
        <v>139</v>
      </c>
      <c r="G83" s="19"/>
      <c r="H83" s="19">
        <v>1532721</v>
      </c>
      <c r="I83" s="19">
        <v>0</v>
      </c>
      <c r="J83" s="19">
        <v>0</v>
      </c>
      <c r="K83" s="19">
        <v>0</v>
      </c>
      <c r="L83" s="19">
        <v>520000</v>
      </c>
    </row>
    <row r="84" spans="1:12" ht="14.1" customHeight="1" x14ac:dyDescent="0.3">
      <c r="A84" s="24"/>
      <c r="B84" s="25" t="s">
        <v>74</v>
      </c>
      <c r="C84" s="15"/>
      <c r="D84" s="15"/>
      <c r="E84" s="15"/>
      <c r="F84" s="28"/>
      <c r="G84" s="11"/>
      <c r="H84" s="82">
        <f>SUM(H61:H83)</f>
        <v>31672622.809999999</v>
      </c>
      <c r="I84" s="82">
        <f>SUM(I61:I83)</f>
        <v>19835378.960000001</v>
      </c>
      <c r="J84" s="82">
        <f>SUM(J61:J83)</f>
        <v>14353316.039999999</v>
      </c>
      <c r="K84" s="82">
        <f>SUM(K61:K83)</f>
        <v>34188695</v>
      </c>
      <c r="L84" s="82">
        <f>SUM(L61:L83)</f>
        <v>41392483</v>
      </c>
    </row>
    <row r="95" spans="1:12" ht="12" customHeight="1" x14ac:dyDescent="0.3">
      <c r="L95" s="42" t="s">
        <v>283</v>
      </c>
    </row>
    <row r="96" spans="1:12" ht="11.1" customHeight="1" x14ac:dyDescent="0.3">
      <c r="A96" s="1"/>
      <c r="B96" s="2"/>
      <c r="C96" s="2"/>
      <c r="D96" s="2"/>
      <c r="E96" s="2"/>
      <c r="F96" s="5"/>
      <c r="G96" s="5"/>
      <c r="H96" s="5"/>
      <c r="I96" s="101" t="s">
        <v>50</v>
      </c>
      <c r="J96" s="101"/>
      <c r="K96" s="101"/>
      <c r="L96" s="5"/>
    </row>
    <row r="97" spans="1:12" ht="11.1" customHeight="1" x14ac:dyDescent="0.3">
      <c r="A97" s="3"/>
      <c r="B97" s="4"/>
      <c r="C97" s="4"/>
      <c r="D97" s="4"/>
      <c r="E97" s="4"/>
      <c r="F97" s="7"/>
      <c r="G97" s="7" t="s">
        <v>46</v>
      </c>
      <c r="H97" s="7" t="s">
        <v>48</v>
      </c>
      <c r="I97" s="7" t="s">
        <v>51</v>
      </c>
      <c r="J97" s="7" t="s">
        <v>52</v>
      </c>
      <c r="K97" s="102" t="s">
        <v>54</v>
      </c>
      <c r="L97" s="7" t="s">
        <v>55</v>
      </c>
    </row>
    <row r="98" spans="1:12" ht="11.1" customHeight="1" x14ac:dyDescent="0.3">
      <c r="A98" s="96" t="s">
        <v>3</v>
      </c>
      <c r="B98" s="97"/>
      <c r="C98" s="97"/>
      <c r="D98" s="97"/>
      <c r="E98" s="30"/>
      <c r="F98" s="7" t="s">
        <v>45</v>
      </c>
      <c r="G98" s="7" t="s">
        <v>47</v>
      </c>
      <c r="H98" s="7" t="s">
        <v>49</v>
      </c>
      <c r="I98" s="7" t="s">
        <v>49</v>
      </c>
      <c r="J98" s="7" t="s">
        <v>53</v>
      </c>
      <c r="K98" s="102"/>
      <c r="L98" s="7" t="s">
        <v>56</v>
      </c>
    </row>
    <row r="99" spans="1:12" ht="11.1" customHeight="1" x14ac:dyDescent="0.3">
      <c r="A99" s="98">
        <v>1</v>
      </c>
      <c r="B99" s="99"/>
      <c r="C99" s="99"/>
      <c r="D99" s="99"/>
      <c r="E99" s="29"/>
      <c r="F99" s="6">
        <v>2</v>
      </c>
      <c r="G99" s="6">
        <v>3</v>
      </c>
      <c r="H99" s="6">
        <v>4</v>
      </c>
      <c r="I99" s="6">
        <v>5</v>
      </c>
      <c r="J99" s="6">
        <v>6</v>
      </c>
      <c r="K99" s="6">
        <v>7</v>
      </c>
      <c r="L99" s="6">
        <v>8</v>
      </c>
    </row>
    <row r="100" spans="1:12" ht="11.1" customHeight="1" x14ac:dyDescent="0.3">
      <c r="A100" s="49" t="s">
        <v>57</v>
      </c>
      <c r="B100" s="50"/>
      <c r="C100" s="50"/>
      <c r="D100" s="50"/>
      <c r="F100" s="51"/>
      <c r="G100" s="7"/>
      <c r="H100" s="7"/>
      <c r="I100" s="7"/>
      <c r="J100" s="7"/>
      <c r="K100" s="7"/>
      <c r="L100" s="7"/>
    </row>
    <row r="101" spans="1:12" ht="11.1" customHeight="1" x14ac:dyDescent="0.3">
      <c r="A101" s="52"/>
      <c r="B101" s="53" t="s">
        <v>58</v>
      </c>
      <c r="C101" s="53"/>
      <c r="D101" s="43"/>
      <c r="F101" s="47" t="s">
        <v>140</v>
      </c>
      <c r="G101" s="7"/>
      <c r="H101" s="7"/>
      <c r="I101" s="7"/>
      <c r="J101" s="7"/>
      <c r="K101" s="7"/>
      <c r="L101" s="7"/>
    </row>
    <row r="102" spans="1:12" ht="11.1" customHeight="1" x14ac:dyDescent="0.3">
      <c r="A102" s="52"/>
      <c r="B102" s="54"/>
      <c r="C102" s="55" t="s">
        <v>58</v>
      </c>
      <c r="F102" s="47" t="s">
        <v>87</v>
      </c>
      <c r="G102" s="7"/>
      <c r="H102" s="62">
        <v>1286343.2</v>
      </c>
      <c r="I102" s="62">
        <v>1221651.3600000001</v>
      </c>
      <c r="J102" s="62">
        <v>801348.64</v>
      </c>
      <c r="K102" s="62">
        <f t="shared" ref="K102:K107" si="0">SUM(I102:J102)</f>
        <v>2023000</v>
      </c>
      <c r="L102" s="62">
        <v>2353000</v>
      </c>
    </row>
    <row r="103" spans="1:12" ht="11.1" customHeight="1" x14ac:dyDescent="0.3">
      <c r="A103" s="52"/>
      <c r="B103" s="54"/>
      <c r="C103" s="55" t="s">
        <v>141</v>
      </c>
      <c r="F103" s="47" t="s">
        <v>142</v>
      </c>
      <c r="G103" s="7"/>
      <c r="H103" s="62">
        <v>22240</v>
      </c>
      <c r="I103" s="62">
        <v>12500</v>
      </c>
      <c r="J103" s="62">
        <v>10000</v>
      </c>
      <c r="K103" s="62">
        <f t="shared" si="0"/>
        <v>22500</v>
      </c>
      <c r="L103" s="62">
        <v>15000</v>
      </c>
    </row>
    <row r="104" spans="1:12" ht="11.1" customHeight="1" x14ac:dyDescent="0.3">
      <c r="A104" s="52"/>
      <c r="B104" s="54"/>
      <c r="C104" s="55" t="s">
        <v>143</v>
      </c>
      <c r="F104" s="47" t="s">
        <v>144</v>
      </c>
      <c r="G104" s="7"/>
      <c r="H104" s="62">
        <v>16792</v>
      </c>
      <c r="I104" s="62">
        <v>9000</v>
      </c>
      <c r="J104" s="62">
        <v>11000</v>
      </c>
      <c r="K104" s="62">
        <f t="shared" si="0"/>
        <v>20000</v>
      </c>
      <c r="L104" s="62">
        <v>22500</v>
      </c>
    </row>
    <row r="105" spans="1:12" ht="11.1" customHeight="1" x14ac:dyDescent="0.3">
      <c r="A105" s="52"/>
      <c r="B105" s="54"/>
      <c r="C105" s="55" t="s">
        <v>145</v>
      </c>
      <c r="F105" s="47" t="s">
        <v>146</v>
      </c>
      <c r="G105" s="7"/>
      <c r="H105" s="62">
        <v>21670</v>
      </c>
      <c r="I105" s="62">
        <v>5000</v>
      </c>
      <c r="J105" s="62">
        <v>17000</v>
      </c>
      <c r="K105" s="62">
        <f t="shared" si="0"/>
        <v>22000</v>
      </c>
      <c r="L105" s="62">
        <v>15000</v>
      </c>
    </row>
    <row r="106" spans="1:12" ht="11.1" customHeight="1" x14ac:dyDescent="0.3">
      <c r="A106" s="52"/>
      <c r="B106" s="54"/>
      <c r="C106" s="53" t="s">
        <v>147</v>
      </c>
      <c r="F106" s="47" t="s">
        <v>148</v>
      </c>
      <c r="G106" s="7"/>
      <c r="H106" s="62">
        <v>0</v>
      </c>
      <c r="I106" s="62">
        <v>14000</v>
      </c>
      <c r="J106" s="62">
        <v>6000</v>
      </c>
      <c r="K106" s="62">
        <f t="shared" si="0"/>
        <v>20000</v>
      </c>
      <c r="L106" s="62">
        <v>18000</v>
      </c>
    </row>
    <row r="107" spans="1:12" ht="11.1" customHeight="1" x14ac:dyDescent="0.3">
      <c r="A107" s="52"/>
      <c r="B107" s="54"/>
      <c r="C107" s="56" t="s">
        <v>149</v>
      </c>
      <c r="F107" s="47" t="s">
        <v>150</v>
      </c>
      <c r="G107" s="7"/>
      <c r="H107" s="62">
        <v>59781</v>
      </c>
      <c r="I107" s="62">
        <v>40000</v>
      </c>
      <c r="J107" s="62">
        <v>20000</v>
      </c>
      <c r="K107" s="62">
        <f t="shared" si="0"/>
        <v>60000</v>
      </c>
      <c r="L107" s="62">
        <v>80000</v>
      </c>
    </row>
    <row r="108" spans="1:12" ht="11.1" customHeight="1" x14ac:dyDescent="0.3">
      <c r="A108" s="52"/>
      <c r="B108" s="53" t="s">
        <v>59</v>
      </c>
      <c r="C108" s="53"/>
      <c r="D108" s="53"/>
      <c r="F108" s="47" t="s">
        <v>151</v>
      </c>
      <c r="G108" s="7"/>
      <c r="H108" s="62"/>
      <c r="I108" s="62"/>
      <c r="J108" s="62"/>
      <c r="K108" s="62"/>
      <c r="L108" s="62"/>
    </row>
    <row r="109" spans="1:12" ht="11.1" customHeight="1" x14ac:dyDescent="0.3">
      <c r="A109" s="52"/>
      <c r="B109" s="54"/>
      <c r="C109" s="55" t="s">
        <v>152</v>
      </c>
      <c r="F109" s="47" t="s">
        <v>88</v>
      </c>
      <c r="G109" s="7"/>
      <c r="H109" s="62">
        <v>3148345.41</v>
      </c>
      <c r="I109" s="62">
        <v>1548875.56</v>
      </c>
      <c r="J109" s="62">
        <v>231124.44</v>
      </c>
      <c r="K109" s="62">
        <f>SUM(I109:J109)</f>
        <v>1780000</v>
      </c>
      <c r="L109" s="62">
        <v>2005000</v>
      </c>
    </row>
    <row r="110" spans="1:12" ht="11.1" customHeight="1" x14ac:dyDescent="0.3">
      <c r="A110" s="52"/>
      <c r="B110" s="54"/>
      <c r="C110" s="55" t="s">
        <v>153</v>
      </c>
      <c r="F110" s="47" t="s">
        <v>154</v>
      </c>
      <c r="G110" s="7"/>
      <c r="H110" s="62">
        <v>7760</v>
      </c>
      <c r="I110" s="62">
        <v>8000</v>
      </c>
      <c r="J110" s="62">
        <v>0</v>
      </c>
      <c r="K110" s="62">
        <f>SUM(I110:J110)</f>
        <v>8000</v>
      </c>
      <c r="L110" s="62">
        <v>5000</v>
      </c>
    </row>
    <row r="111" spans="1:12" ht="11.1" customHeight="1" x14ac:dyDescent="0.3">
      <c r="A111" s="52"/>
      <c r="B111" s="54"/>
      <c r="C111" s="55" t="s">
        <v>155</v>
      </c>
      <c r="F111" s="47" t="s">
        <v>156</v>
      </c>
      <c r="G111" s="7"/>
      <c r="H111" s="62">
        <v>19000</v>
      </c>
      <c r="I111" s="62">
        <v>20000</v>
      </c>
      <c r="J111" s="62">
        <v>0</v>
      </c>
      <c r="K111" s="62">
        <f>SUM(I111:J111)</f>
        <v>20000</v>
      </c>
      <c r="L111" s="62">
        <v>20000</v>
      </c>
    </row>
    <row r="112" spans="1:12" ht="11.1" customHeight="1" x14ac:dyDescent="0.3">
      <c r="A112" s="52"/>
      <c r="B112" s="54"/>
      <c r="C112" s="55" t="s">
        <v>157</v>
      </c>
      <c r="F112" s="47" t="s">
        <v>158</v>
      </c>
      <c r="G112" s="7"/>
      <c r="H112" s="62">
        <v>55276</v>
      </c>
      <c r="I112" s="62">
        <v>20000</v>
      </c>
      <c r="J112" s="62">
        <v>0</v>
      </c>
      <c r="K112" s="62">
        <f>SUM(I112:J112)</f>
        <v>20000</v>
      </c>
      <c r="L112" s="62">
        <v>20000</v>
      </c>
    </row>
    <row r="113" spans="1:12" ht="11.1" customHeight="1" x14ac:dyDescent="0.3">
      <c r="A113" s="52"/>
      <c r="B113" s="54"/>
      <c r="C113" s="55" t="s">
        <v>159</v>
      </c>
      <c r="F113" s="47" t="s">
        <v>160</v>
      </c>
      <c r="G113" s="7"/>
      <c r="H113" s="62">
        <v>0</v>
      </c>
      <c r="I113" s="62">
        <v>20000</v>
      </c>
      <c r="J113" s="62">
        <v>0</v>
      </c>
      <c r="K113" s="62">
        <f>SUM(I113:J113)</f>
        <v>20000</v>
      </c>
      <c r="L113" s="62">
        <v>20000</v>
      </c>
    </row>
    <row r="114" spans="1:12" ht="11.1" customHeight="1" x14ac:dyDescent="0.3">
      <c r="A114" s="52"/>
      <c r="B114" s="53" t="s">
        <v>60</v>
      </c>
      <c r="C114" s="53"/>
      <c r="D114" s="53"/>
      <c r="F114" s="47" t="s">
        <v>89</v>
      </c>
      <c r="G114" s="7"/>
      <c r="H114" s="62"/>
      <c r="I114" s="62"/>
      <c r="J114" s="62"/>
      <c r="K114" s="62"/>
      <c r="L114" s="62"/>
    </row>
    <row r="115" spans="1:12" ht="11.1" customHeight="1" x14ac:dyDescent="0.3">
      <c r="A115" s="52"/>
      <c r="B115" s="54"/>
      <c r="C115" s="44" t="s">
        <v>161</v>
      </c>
      <c r="F115" s="47" t="s">
        <v>162</v>
      </c>
      <c r="G115" s="7"/>
      <c r="H115" s="62">
        <v>870734.43</v>
      </c>
      <c r="I115" s="62">
        <v>517179.8</v>
      </c>
      <c r="J115" s="62">
        <v>287420.2</v>
      </c>
      <c r="K115" s="62">
        <f>SUM(I115:J115)</f>
        <v>804600</v>
      </c>
      <c r="L115" s="62">
        <v>866000</v>
      </c>
    </row>
    <row r="116" spans="1:12" ht="11.1" customHeight="1" x14ac:dyDescent="0.3">
      <c r="A116" s="52"/>
      <c r="B116" s="54"/>
      <c r="C116" s="55" t="s">
        <v>163</v>
      </c>
      <c r="F116" s="47" t="s">
        <v>164</v>
      </c>
      <c r="G116" s="7"/>
      <c r="H116" s="62">
        <v>9950</v>
      </c>
      <c r="I116" s="62">
        <v>10000</v>
      </c>
      <c r="J116" s="62">
        <v>0</v>
      </c>
      <c r="K116" s="62">
        <f>SUM(I116:J116)</f>
        <v>10000</v>
      </c>
      <c r="L116" s="62">
        <v>10000</v>
      </c>
    </row>
    <row r="117" spans="1:12" ht="11.1" customHeight="1" x14ac:dyDescent="0.3">
      <c r="A117" s="52"/>
      <c r="B117" s="54"/>
      <c r="C117" s="53" t="s">
        <v>165</v>
      </c>
      <c r="F117" s="47" t="s">
        <v>166</v>
      </c>
      <c r="G117" s="7"/>
      <c r="H117" s="62">
        <v>30855</v>
      </c>
      <c r="I117" s="62">
        <v>75000</v>
      </c>
      <c r="J117" s="62">
        <v>0</v>
      </c>
      <c r="K117" s="62">
        <f>SUM(I117:J117)</f>
        <v>75000</v>
      </c>
      <c r="L117" s="62">
        <v>150000</v>
      </c>
    </row>
    <row r="118" spans="1:12" ht="11.1" customHeight="1" x14ac:dyDescent="0.3">
      <c r="A118" s="52"/>
      <c r="B118" s="54"/>
      <c r="C118" s="56" t="s">
        <v>184</v>
      </c>
      <c r="F118" s="47" t="s">
        <v>183</v>
      </c>
      <c r="G118" s="7"/>
      <c r="H118" s="62">
        <v>151125</v>
      </c>
      <c r="I118" s="62">
        <v>140000</v>
      </c>
      <c r="J118" s="62">
        <v>40000</v>
      </c>
      <c r="K118" s="62">
        <f>SUM(I118:J118)</f>
        <v>180000</v>
      </c>
      <c r="L118" s="62">
        <v>200000</v>
      </c>
    </row>
    <row r="119" spans="1:12" ht="11.1" customHeight="1" x14ac:dyDescent="0.3">
      <c r="A119" s="52"/>
      <c r="B119" s="54"/>
      <c r="C119" s="55" t="s">
        <v>167</v>
      </c>
      <c r="F119" s="47" t="s">
        <v>168</v>
      </c>
      <c r="G119" s="7"/>
      <c r="H119" s="62">
        <v>816837.9</v>
      </c>
      <c r="I119" s="62">
        <v>887000</v>
      </c>
      <c r="J119" s="62">
        <v>318000</v>
      </c>
      <c r="K119" s="62">
        <f>SUM(I119:J119)</f>
        <v>1205000</v>
      </c>
      <c r="L119" s="62">
        <v>1335000</v>
      </c>
    </row>
    <row r="120" spans="1:12" ht="11.1" customHeight="1" x14ac:dyDescent="0.3">
      <c r="A120" s="52"/>
      <c r="B120" s="53" t="s">
        <v>61</v>
      </c>
      <c r="C120" s="53"/>
      <c r="D120" s="53"/>
      <c r="F120" s="47" t="s">
        <v>91</v>
      </c>
      <c r="G120" s="7"/>
      <c r="H120" s="62"/>
      <c r="I120" s="62"/>
      <c r="J120" s="62"/>
      <c r="K120" s="62"/>
      <c r="L120" s="62"/>
    </row>
    <row r="121" spans="1:12" ht="11.1" customHeight="1" x14ac:dyDescent="0.3">
      <c r="A121" s="52"/>
      <c r="B121" s="54"/>
      <c r="C121" s="53" t="s">
        <v>169</v>
      </c>
      <c r="F121" s="47" t="s">
        <v>170</v>
      </c>
      <c r="G121" s="7"/>
      <c r="H121" s="62">
        <v>727612.28</v>
      </c>
      <c r="I121" s="62">
        <v>300000</v>
      </c>
      <c r="J121" s="62">
        <v>400000</v>
      </c>
      <c r="K121" s="62">
        <f>SUM(I121:J121)</f>
        <v>700000</v>
      </c>
      <c r="L121" s="62">
        <v>700000</v>
      </c>
    </row>
    <row r="122" spans="1:12" ht="11.1" customHeight="1" x14ac:dyDescent="0.3">
      <c r="A122" s="52"/>
      <c r="B122" s="53" t="s">
        <v>62</v>
      </c>
      <c r="C122" s="53"/>
      <c r="D122" s="53"/>
      <c r="F122" s="47" t="s">
        <v>90</v>
      </c>
      <c r="G122" s="7"/>
      <c r="H122" s="62"/>
      <c r="I122" s="62"/>
      <c r="J122" s="62"/>
      <c r="K122" s="62"/>
      <c r="L122" s="62"/>
    </row>
    <row r="123" spans="1:12" ht="11.1" customHeight="1" x14ac:dyDescent="0.3">
      <c r="A123" s="52"/>
      <c r="B123" s="53"/>
      <c r="C123" s="56" t="s">
        <v>185</v>
      </c>
      <c r="D123" s="53"/>
      <c r="F123" s="47" t="s">
        <v>186</v>
      </c>
      <c r="G123" s="7"/>
      <c r="H123" s="62">
        <v>0</v>
      </c>
      <c r="I123" s="62">
        <v>3000</v>
      </c>
      <c r="J123" s="62">
        <v>1000</v>
      </c>
      <c r="K123" s="62">
        <f>SUM(I123:J123)</f>
        <v>4000</v>
      </c>
      <c r="L123" s="62">
        <v>4000</v>
      </c>
    </row>
    <row r="124" spans="1:12" ht="11.1" customHeight="1" x14ac:dyDescent="0.3">
      <c r="A124" s="52"/>
      <c r="B124" s="54"/>
      <c r="C124" s="53" t="s">
        <v>171</v>
      </c>
      <c r="F124" s="47" t="s">
        <v>172</v>
      </c>
      <c r="G124" s="7"/>
      <c r="H124" s="62">
        <v>428168.11</v>
      </c>
      <c r="I124" s="62">
        <v>258300</v>
      </c>
      <c r="J124" s="62">
        <v>250300</v>
      </c>
      <c r="K124" s="62">
        <f>SUM(I124:J124)</f>
        <v>508600</v>
      </c>
      <c r="L124" s="62">
        <v>601725.25</v>
      </c>
    </row>
    <row r="125" spans="1:12" ht="11.1" customHeight="1" x14ac:dyDescent="0.3">
      <c r="A125" s="52"/>
      <c r="B125" s="54"/>
      <c r="C125" s="53" t="s">
        <v>187</v>
      </c>
      <c r="F125" s="47" t="s">
        <v>173</v>
      </c>
      <c r="G125" s="7"/>
      <c r="H125" s="62">
        <v>600781.88</v>
      </c>
      <c r="I125" s="62">
        <v>173900</v>
      </c>
      <c r="J125" s="62">
        <v>15500</v>
      </c>
      <c r="K125" s="62">
        <f>SUM(I125:J125)</f>
        <v>189400</v>
      </c>
      <c r="L125" s="62">
        <v>200200</v>
      </c>
    </row>
    <row r="126" spans="1:12" s="32" customFormat="1" ht="11.1" customHeight="1" x14ac:dyDescent="0.3">
      <c r="A126" s="52"/>
      <c r="B126" s="53" t="s">
        <v>63</v>
      </c>
      <c r="C126" s="53"/>
      <c r="D126" s="53"/>
      <c r="F126" s="47" t="s">
        <v>92</v>
      </c>
      <c r="G126" s="34"/>
      <c r="H126" s="35">
        <v>147181.03</v>
      </c>
      <c r="I126" s="35">
        <v>80000</v>
      </c>
      <c r="J126" s="35">
        <v>80000</v>
      </c>
      <c r="K126" s="35">
        <f>SUM(I126:J126)</f>
        <v>160000</v>
      </c>
      <c r="L126" s="35"/>
    </row>
    <row r="127" spans="1:12" s="32" customFormat="1" ht="11.1" customHeight="1" x14ac:dyDescent="0.3">
      <c r="A127" s="52"/>
      <c r="B127" s="54"/>
      <c r="C127" s="53" t="s">
        <v>174</v>
      </c>
      <c r="D127"/>
      <c r="F127" s="47" t="s">
        <v>175</v>
      </c>
      <c r="G127" s="34"/>
      <c r="H127" s="35">
        <v>750000</v>
      </c>
      <c r="I127" s="35">
        <v>0</v>
      </c>
      <c r="J127" s="35">
        <v>0</v>
      </c>
      <c r="K127" s="35">
        <v>0</v>
      </c>
      <c r="L127" s="35">
        <v>300000</v>
      </c>
    </row>
    <row r="128" spans="1:12" s="32" customFormat="1" ht="11.1" customHeight="1" x14ac:dyDescent="0.3">
      <c r="A128" s="52"/>
      <c r="B128" s="55" t="s">
        <v>64</v>
      </c>
      <c r="C128" s="55"/>
      <c r="D128" s="55"/>
      <c r="F128" s="47" t="s">
        <v>93</v>
      </c>
      <c r="G128" s="34"/>
      <c r="H128" s="35"/>
      <c r="I128" s="35"/>
      <c r="J128" s="35"/>
      <c r="K128" s="35"/>
      <c r="L128" s="35"/>
    </row>
    <row r="129" spans="1:13" s="32" customFormat="1" ht="11.1" customHeight="1" x14ac:dyDescent="0.3">
      <c r="A129" s="52"/>
      <c r="B129" s="55"/>
      <c r="C129" s="55" t="s">
        <v>64</v>
      </c>
      <c r="D129" s="55"/>
      <c r="F129" s="47" t="s">
        <v>188</v>
      </c>
      <c r="G129" s="34"/>
      <c r="H129" s="35">
        <v>2143720.61</v>
      </c>
      <c r="I129" s="35">
        <v>726000</v>
      </c>
      <c r="J129" s="35">
        <v>700000</v>
      </c>
      <c r="K129" s="35">
        <f>SUM(I129:J129)</f>
        <v>1426000</v>
      </c>
      <c r="L129" s="35">
        <v>2524000</v>
      </c>
    </row>
    <row r="130" spans="1:13" s="32" customFormat="1" ht="11.1" customHeight="1" x14ac:dyDescent="0.3">
      <c r="A130" s="52"/>
      <c r="B130" s="57"/>
      <c r="C130" s="55" t="s">
        <v>176</v>
      </c>
      <c r="D130"/>
      <c r="F130" s="47" t="s">
        <v>177</v>
      </c>
      <c r="G130" s="34"/>
      <c r="H130" s="35">
        <v>611550</v>
      </c>
      <c r="I130" s="35">
        <v>254000</v>
      </c>
      <c r="J130" s="35">
        <v>40000</v>
      </c>
      <c r="K130" s="35">
        <f>SUM(I130:J130)</f>
        <v>294000</v>
      </c>
      <c r="L130" s="35">
        <v>294000</v>
      </c>
    </row>
    <row r="131" spans="1:13" s="32" customFormat="1" ht="11.1" customHeight="1" x14ac:dyDescent="0.3">
      <c r="A131" s="52"/>
      <c r="B131" s="57"/>
      <c r="C131" s="55" t="s">
        <v>178</v>
      </c>
      <c r="D131"/>
      <c r="F131" s="47" t="s">
        <v>179</v>
      </c>
      <c r="G131" s="34"/>
      <c r="H131" s="35">
        <v>336300</v>
      </c>
      <c r="I131" s="35">
        <v>250000</v>
      </c>
      <c r="J131" s="35">
        <v>250000</v>
      </c>
      <c r="K131" s="35">
        <f>SUM(I131:J131)</f>
        <v>500000</v>
      </c>
      <c r="L131" s="35">
        <v>500000</v>
      </c>
    </row>
    <row r="132" spans="1:13" s="32" customFormat="1" ht="11.1" customHeight="1" x14ac:dyDescent="0.3">
      <c r="A132" s="52"/>
      <c r="B132" s="53" t="s">
        <v>65</v>
      </c>
      <c r="C132" s="53"/>
      <c r="D132" s="53"/>
      <c r="E132" s="4"/>
      <c r="F132" s="47" t="s">
        <v>94</v>
      </c>
      <c r="G132" s="34"/>
      <c r="H132" s="35"/>
      <c r="I132" s="35"/>
      <c r="J132" s="35"/>
      <c r="K132" s="35"/>
      <c r="L132" s="35"/>
    </row>
    <row r="133" spans="1:13" s="32" customFormat="1" ht="11.1" customHeight="1" x14ac:dyDescent="0.3">
      <c r="A133" s="52"/>
      <c r="B133" s="54"/>
      <c r="C133" s="58" t="s">
        <v>246</v>
      </c>
      <c r="D133"/>
      <c r="F133" s="47" t="s">
        <v>248</v>
      </c>
      <c r="G133" s="34"/>
      <c r="H133" s="35">
        <v>109372</v>
      </c>
      <c r="I133" s="35">
        <v>150000</v>
      </c>
      <c r="J133" s="35">
        <v>150000</v>
      </c>
      <c r="K133" s="35">
        <f>SUM(I133:J133)</f>
        <v>300000</v>
      </c>
      <c r="L133" s="35">
        <v>450000</v>
      </c>
    </row>
    <row r="134" spans="1:13" s="32" customFormat="1" ht="11.1" customHeight="1" x14ac:dyDescent="0.3">
      <c r="A134" s="52"/>
      <c r="B134" s="54"/>
      <c r="C134" s="57" t="s">
        <v>247</v>
      </c>
      <c r="D134"/>
      <c r="F134" s="47" t="s">
        <v>189</v>
      </c>
      <c r="G134" s="34"/>
      <c r="H134" s="35">
        <v>202750</v>
      </c>
      <c r="I134" s="35">
        <v>156505</v>
      </c>
      <c r="J134" s="35">
        <v>150000</v>
      </c>
      <c r="K134" s="35">
        <f>SUM(I134:J134)</f>
        <v>306505</v>
      </c>
      <c r="L134" s="35">
        <v>313500</v>
      </c>
    </row>
    <row r="135" spans="1:13" s="32" customFormat="1" ht="11.1" customHeight="1" x14ac:dyDescent="0.3">
      <c r="A135" s="52"/>
      <c r="B135" s="54"/>
      <c r="C135" s="54" t="s">
        <v>190</v>
      </c>
      <c r="D135" s="57"/>
      <c r="F135" s="47" t="s">
        <v>191</v>
      </c>
      <c r="G135" s="34"/>
      <c r="H135" s="35">
        <v>1850018.9</v>
      </c>
      <c r="I135" s="35">
        <v>955000</v>
      </c>
      <c r="J135" s="35">
        <v>744000</v>
      </c>
      <c r="K135" s="35">
        <f>SUM(I135:J135)</f>
        <v>1699000</v>
      </c>
      <c r="L135" s="35">
        <v>1690000</v>
      </c>
    </row>
    <row r="136" spans="1:13" s="32" customFormat="1" ht="11.1" customHeight="1" x14ac:dyDescent="0.3">
      <c r="A136" s="52"/>
      <c r="B136" s="53" t="s">
        <v>192</v>
      </c>
      <c r="C136" s="53"/>
      <c r="D136" s="53"/>
      <c r="F136" s="47" t="s">
        <v>193</v>
      </c>
      <c r="G136" s="34"/>
      <c r="H136" s="35"/>
      <c r="I136" s="35"/>
      <c r="J136" s="35"/>
      <c r="K136" s="35"/>
      <c r="L136" s="35"/>
    </row>
    <row r="137" spans="1:13" s="32" customFormat="1" ht="11.1" customHeight="1" x14ac:dyDescent="0.3">
      <c r="A137" s="52"/>
      <c r="B137" s="54"/>
      <c r="C137" s="59" t="s">
        <v>249</v>
      </c>
      <c r="D137"/>
      <c r="F137" s="47" t="s">
        <v>194</v>
      </c>
      <c r="G137" s="34"/>
      <c r="H137" s="35">
        <v>295000</v>
      </c>
      <c r="I137" s="35">
        <v>0</v>
      </c>
      <c r="J137" s="35">
        <v>295000</v>
      </c>
      <c r="K137" s="35">
        <f>SUM(I137:J137)</f>
        <v>295000</v>
      </c>
      <c r="L137" s="35">
        <v>229850</v>
      </c>
    </row>
    <row r="138" spans="1:13" s="32" customFormat="1" ht="11.1" customHeight="1" x14ac:dyDescent="0.3">
      <c r="A138" s="52"/>
      <c r="B138" s="53"/>
      <c r="C138" s="55" t="s">
        <v>195</v>
      </c>
      <c r="D138"/>
      <c r="F138" s="47" t="s">
        <v>196</v>
      </c>
      <c r="G138" s="34"/>
      <c r="H138" s="35">
        <v>22008.75</v>
      </c>
      <c r="I138" s="35">
        <v>40000</v>
      </c>
      <c r="J138" s="35">
        <v>0</v>
      </c>
      <c r="K138" s="35">
        <f>SUM(I138:J138)</f>
        <v>40000</v>
      </c>
      <c r="L138" s="35">
        <v>122000</v>
      </c>
    </row>
    <row r="139" spans="1:13" s="4" customFormat="1" ht="11.1" customHeight="1" x14ac:dyDescent="0.3">
      <c r="A139" s="87"/>
      <c r="B139" s="88"/>
      <c r="C139" s="89" t="s">
        <v>197</v>
      </c>
      <c r="D139" s="15"/>
      <c r="E139" s="37"/>
      <c r="F139" s="90" t="s">
        <v>198</v>
      </c>
      <c r="G139" s="39"/>
      <c r="H139" s="40">
        <v>128765.46</v>
      </c>
      <c r="I139" s="40">
        <v>150000</v>
      </c>
      <c r="J139" s="40">
        <v>100000</v>
      </c>
      <c r="K139" s="40">
        <f>SUM(I139:J139)</f>
        <v>250000</v>
      </c>
      <c r="L139" s="40">
        <v>250000</v>
      </c>
      <c r="M139" s="86"/>
    </row>
    <row r="140" spans="1:13" s="4" customFormat="1" ht="11.1" customHeight="1" x14ac:dyDescent="0.3">
      <c r="A140" s="63"/>
      <c r="B140" s="54"/>
      <c r="C140" s="53"/>
      <c r="D140" s="16"/>
      <c r="F140" s="75"/>
      <c r="H140" s="76"/>
      <c r="I140" s="76"/>
      <c r="J140" s="76"/>
      <c r="K140" s="76"/>
      <c r="L140" s="76"/>
    </row>
    <row r="141" spans="1:13" s="4" customFormat="1" ht="11.1" customHeight="1" x14ac:dyDescent="0.3">
      <c r="A141" s="63"/>
      <c r="B141" s="54"/>
      <c r="C141" s="53"/>
      <c r="D141" s="16"/>
      <c r="F141" s="75"/>
      <c r="H141" s="76"/>
      <c r="I141" s="76"/>
      <c r="J141" s="76"/>
      <c r="K141" s="76"/>
      <c r="L141" s="76"/>
    </row>
    <row r="142" spans="1:13" s="4" customFormat="1" ht="11.1" customHeight="1" x14ac:dyDescent="0.3">
      <c r="A142" s="63"/>
      <c r="B142" s="54"/>
      <c r="C142" s="53"/>
      <c r="D142" s="16"/>
      <c r="F142" s="75"/>
      <c r="H142" s="76"/>
      <c r="I142" s="76"/>
      <c r="J142" s="76"/>
      <c r="K142" s="76"/>
      <c r="L142" s="76"/>
    </row>
    <row r="143" spans="1:13" s="4" customFormat="1" ht="11.1" customHeight="1" x14ac:dyDescent="0.3">
      <c r="A143" s="63"/>
      <c r="B143" s="54"/>
      <c r="C143" s="53"/>
      <c r="D143" s="16"/>
      <c r="F143" s="75"/>
      <c r="H143" s="76"/>
      <c r="I143" s="76"/>
      <c r="J143" s="76"/>
      <c r="K143" s="76"/>
      <c r="L143" s="76"/>
    </row>
    <row r="144" spans="1:13" s="4" customFormat="1" ht="11.1" customHeight="1" x14ac:dyDescent="0.3">
      <c r="A144" s="63"/>
      <c r="B144" s="54"/>
      <c r="C144" s="53"/>
      <c r="D144" s="16"/>
      <c r="F144" s="75"/>
      <c r="H144" s="76"/>
      <c r="I144" s="76"/>
      <c r="J144" s="76"/>
      <c r="K144" s="76"/>
      <c r="L144" s="76"/>
    </row>
    <row r="145" spans="1:12" s="4" customFormat="1" ht="11.1" customHeight="1" x14ac:dyDescent="0.3">
      <c r="A145" s="63"/>
      <c r="B145" s="54"/>
      <c r="C145" s="53"/>
      <c r="D145" s="16"/>
      <c r="F145" s="75"/>
      <c r="H145" s="76"/>
      <c r="I145" s="76"/>
      <c r="J145" s="76"/>
      <c r="K145" s="76"/>
      <c r="L145" s="76"/>
    </row>
    <row r="146" spans="1:12" s="4" customFormat="1" ht="11.1" customHeight="1" x14ac:dyDescent="0.3">
      <c r="A146" s="63"/>
      <c r="B146" s="54"/>
      <c r="C146" s="53"/>
      <c r="D146" s="16"/>
      <c r="F146" s="75"/>
      <c r="H146" s="76"/>
      <c r="I146" s="76"/>
      <c r="J146" s="76"/>
      <c r="K146" s="76"/>
      <c r="L146" s="76"/>
    </row>
    <row r="147" spans="1:12" s="4" customFormat="1" ht="11.1" customHeight="1" x14ac:dyDescent="0.3">
      <c r="A147" s="63"/>
      <c r="B147" s="54"/>
      <c r="C147" s="53"/>
      <c r="D147" s="16"/>
      <c r="F147" s="75"/>
      <c r="H147" s="76"/>
      <c r="I147" s="76"/>
      <c r="J147" s="76"/>
      <c r="K147" s="76"/>
      <c r="L147" s="76"/>
    </row>
    <row r="148" spans="1:12" s="4" customFormat="1" ht="11.1" customHeight="1" x14ac:dyDescent="0.3">
      <c r="A148" s="63"/>
      <c r="B148" s="54"/>
      <c r="C148" s="53"/>
      <c r="D148" s="16"/>
      <c r="F148" s="75"/>
      <c r="H148" s="76"/>
      <c r="I148" s="76"/>
      <c r="J148" s="76"/>
      <c r="K148" s="76"/>
      <c r="L148" s="76"/>
    </row>
    <row r="149" spans="1:12" s="4" customFormat="1" ht="11.1" customHeight="1" x14ac:dyDescent="0.3">
      <c r="A149" s="63"/>
      <c r="B149" s="54"/>
      <c r="C149" s="53"/>
      <c r="D149" s="16"/>
      <c r="F149" s="75"/>
      <c r="H149" s="76"/>
      <c r="I149" s="76"/>
      <c r="J149" s="76"/>
      <c r="K149" s="76"/>
      <c r="L149" s="76"/>
    </row>
    <row r="150" spans="1:12" ht="12.9" customHeight="1" x14ac:dyDescent="0.3">
      <c r="L150" s="42" t="s">
        <v>279</v>
      </c>
    </row>
    <row r="151" spans="1:12" ht="12.9" customHeight="1" x14ac:dyDescent="0.3">
      <c r="A151" s="1"/>
      <c r="B151" s="2"/>
      <c r="C151" s="2"/>
      <c r="D151" s="2"/>
      <c r="E151" s="2"/>
      <c r="F151" s="5"/>
      <c r="G151" s="5"/>
      <c r="H151" s="5"/>
      <c r="I151" s="101" t="s">
        <v>50</v>
      </c>
      <c r="J151" s="101"/>
      <c r="K151" s="101"/>
      <c r="L151" s="5"/>
    </row>
    <row r="152" spans="1:12" ht="12.9" customHeight="1" x14ac:dyDescent="0.3">
      <c r="A152" s="3"/>
      <c r="B152" s="4"/>
      <c r="C152" s="4"/>
      <c r="D152" s="4"/>
      <c r="E152" s="4"/>
      <c r="F152" s="7"/>
      <c r="G152" s="7" t="s">
        <v>46</v>
      </c>
      <c r="H152" s="7" t="s">
        <v>48</v>
      </c>
      <c r="I152" s="7" t="s">
        <v>51</v>
      </c>
      <c r="J152" s="7" t="s">
        <v>52</v>
      </c>
      <c r="K152" s="102" t="s">
        <v>54</v>
      </c>
      <c r="L152" s="7" t="s">
        <v>55</v>
      </c>
    </row>
    <row r="153" spans="1:12" ht="12.9" customHeight="1" x14ac:dyDescent="0.3">
      <c r="A153" s="96" t="s">
        <v>3</v>
      </c>
      <c r="B153" s="97"/>
      <c r="C153" s="97"/>
      <c r="D153" s="97"/>
      <c r="E153" s="67"/>
      <c r="F153" s="7" t="s">
        <v>45</v>
      </c>
      <c r="G153" s="7" t="s">
        <v>47</v>
      </c>
      <c r="H153" s="7" t="s">
        <v>49</v>
      </c>
      <c r="I153" s="7" t="s">
        <v>49</v>
      </c>
      <c r="J153" s="7" t="s">
        <v>53</v>
      </c>
      <c r="K153" s="102"/>
      <c r="L153" s="7" t="s">
        <v>56</v>
      </c>
    </row>
    <row r="154" spans="1:12" ht="12.9" customHeight="1" x14ac:dyDescent="0.3">
      <c r="A154" s="98">
        <v>1</v>
      </c>
      <c r="B154" s="99"/>
      <c r="C154" s="99"/>
      <c r="D154" s="99"/>
      <c r="E154" s="68"/>
      <c r="F154" s="6"/>
      <c r="G154" s="6"/>
      <c r="H154" s="6"/>
      <c r="I154" s="6"/>
      <c r="J154" s="6"/>
      <c r="K154" s="6"/>
      <c r="L154" s="6"/>
    </row>
    <row r="155" spans="1:12" s="32" customFormat="1" ht="12.9" customHeight="1" x14ac:dyDescent="0.3">
      <c r="A155" s="52"/>
      <c r="B155" s="54"/>
      <c r="C155" s="55"/>
      <c r="D155"/>
      <c r="F155" s="47"/>
      <c r="G155" s="34"/>
      <c r="H155" s="35"/>
      <c r="I155" s="35"/>
      <c r="J155" s="35"/>
      <c r="K155" s="35"/>
      <c r="L155" s="35"/>
    </row>
    <row r="156" spans="1:12" s="32" customFormat="1" ht="12.9" customHeight="1" x14ac:dyDescent="0.3">
      <c r="A156" s="52"/>
      <c r="B156" s="53" t="s">
        <v>199</v>
      </c>
      <c r="C156" s="53"/>
      <c r="D156" s="43"/>
      <c r="F156" s="47" t="s">
        <v>200</v>
      </c>
      <c r="G156" s="34"/>
      <c r="H156" s="35"/>
      <c r="I156" s="35"/>
      <c r="J156" s="35"/>
      <c r="K156" s="35"/>
      <c r="L156" s="35"/>
    </row>
    <row r="157" spans="1:12" s="32" customFormat="1" ht="12.9" customHeight="1" x14ac:dyDescent="0.3">
      <c r="A157" s="52"/>
      <c r="B157" s="54"/>
      <c r="C157" s="53" t="s">
        <v>201</v>
      </c>
      <c r="D157"/>
      <c r="F157" s="47" t="s">
        <v>202</v>
      </c>
      <c r="G157" s="34"/>
      <c r="H157" s="35">
        <v>31864.799999999999</v>
      </c>
      <c r="I157" s="35">
        <v>25000</v>
      </c>
      <c r="J157" s="35">
        <v>15000</v>
      </c>
      <c r="K157" s="35">
        <f t="shared" ref="K157:K165" si="1">SUM(I157:J157)</f>
        <v>40000</v>
      </c>
      <c r="L157" s="35">
        <v>39000</v>
      </c>
    </row>
    <row r="158" spans="1:12" s="32" customFormat="1" ht="12.9" customHeight="1" x14ac:dyDescent="0.3">
      <c r="A158" s="52"/>
      <c r="B158" s="54"/>
      <c r="C158" s="54" t="s">
        <v>203</v>
      </c>
      <c r="D158"/>
      <c r="F158" s="60" t="s">
        <v>204</v>
      </c>
      <c r="G158" s="34"/>
      <c r="H158" s="35">
        <v>5275</v>
      </c>
      <c r="I158" s="35">
        <v>0</v>
      </c>
      <c r="J158" s="35">
        <v>10000</v>
      </c>
      <c r="K158" s="35">
        <f t="shared" si="1"/>
        <v>10000</v>
      </c>
      <c r="L158" s="35">
        <v>10000</v>
      </c>
    </row>
    <row r="159" spans="1:12" s="32" customFormat="1" ht="12.9" customHeight="1" x14ac:dyDescent="0.3">
      <c r="A159" s="52"/>
      <c r="B159" s="54"/>
      <c r="C159" s="53" t="s">
        <v>205</v>
      </c>
      <c r="D159"/>
      <c r="F159" s="47" t="s">
        <v>206</v>
      </c>
      <c r="G159" s="34"/>
      <c r="H159" s="35">
        <v>213649.45</v>
      </c>
      <c r="I159" s="35">
        <v>80000</v>
      </c>
      <c r="J159" s="35">
        <v>20000</v>
      </c>
      <c r="K159" s="35">
        <f t="shared" si="1"/>
        <v>100000</v>
      </c>
      <c r="L159" s="35">
        <v>100000</v>
      </c>
    </row>
    <row r="160" spans="1:12" s="32" customFormat="1" ht="12.9" customHeight="1" x14ac:dyDescent="0.3">
      <c r="A160" s="52"/>
      <c r="B160" s="54"/>
      <c r="C160" s="53" t="s">
        <v>207</v>
      </c>
      <c r="D160"/>
      <c r="F160" s="47" t="s">
        <v>208</v>
      </c>
      <c r="G160" s="34"/>
      <c r="H160" s="35">
        <v>5520</v>
      </c>
      <c r="I160" s="35">
        <v>6000</v>
      </c>
      <c r="J160" s="35">
        <v>0</v>
      </c>
      <c r="K160" s="35">
        <f t="shared" si="1"/>
        <v>6000</v>
      </c>
      <c r="L160" s="35">
        <v>6000</v>
      </c>
    </row>
    <row r="161" spans="1:12" s="32" customFormat="1" ht="12.9" customHeight="1" x14ac:dyDescent="0.3">
      <c r="A161" s="52"/>
      <c r="B161" s="54"/>
      <c r="C161" s="61" t="s">
        <v>209</v>
      </c>
      <c r="D161"/>
      <c r="F161" s="47" t="s">
        <v>210</v>
      </c>
      <c r="G161" s="34"/>
      <c r="H161" s="35">
        <v>25800</v>
      </c>
      <c r="I161" s="35">
        <v>25000</v>
      </c>
      <c r="J161" s="35">
        <v>0</v>
      </c>
      <c r="K161" s="35">
        <f t="shared" si="1"/>
        <v>25000</v>
      </c>
      <c r="L161" s="35">
        <v>25000</v>
      </c>
    </row>
    <row r="162" spans="1:12" s="32" customFormat="1" ht="12.9" customHeight="1" x14ac:dyDescent="0.3">
      <c r="A162" s="52"/>
      <c r="B162" s="54"/>
      <c r="C162" s="53" t="s">
        <v>250</v>
      </c>
      <c r="D162"/>
      <c r="F162" s="47" t="s">
        <v>211</v>
      </c>
      <c r="G162" s="34"/>
      <c r="H162" s="35">
        <v>5747.56</v>
      </c>
      <c r="I162" s="35">
        <v>5000</v>
      </c>
      <c r="J162" s="35">
        <v>5000</v>
      </c>
      <c r="K162" s="35">
        <f t="shared" si="1"/>
        <v>10000</v>
      </c>
      <c r="L162" s="35">
        <v>8000</v>
      </c>
    </row>
    <row r="163" spans="1:12" s="32" customFormat="1" ht="12.9" customHeight="1" x14ac:dyDescent="0.3">
      <c r="A163" s="52"/>
      <c r="B163" s="54"/>
      <c r="C163" s="53" t="s">
        <v>212</v>
      </c>
      <c r="D163"/>
      <c r="F163" s="47" t="s">
        <v>213</v>
      </c>
      <c r="G163" s="34"/>
      <c r="H163" s="35">
        <v>353201</v>
      </c>
      <c r="I163" s="35">
        <v>170000</v>
      </c>
      <c r="J163" s="35">
        <v>200000</v>
      </c>
      <c r="K163" s="35">
        <f t="shared" si="1"/>
        <v>370000</v>
      </c>
      <c r="L163" s="35">
        <v>370000</v>
      </c>
    </row>
    <row r="164" spans="1:12" s="32" customFormat="1" ht="12.9" customHeight="1" x14ac:dyDescent="0.3">
      <c r="A164" s="52"/>
      <c r="B164" s="54"/>
      <c r="C164" s="53" t="s">
        <v>199</v>
      </c>
      <c r="D164"/>
      <c r="F164" s="47" t="s">
        <v>214</v>
      </c>
      <c r="G164" s="34"/>
      <c r="H164" s="35">
        <v>0</v>
      </c>
      <c r="I164" s="35">
        <v>30000</v>
      </c>
      <c r="J164" s="35">
        <v>20000</v>
      </c>
      <c r="K164" s="35">
        <f t="shared" si="1"/>
        <v>50000</v>
      </c>
      <c r="L164" s="35"/>
    </row>
    <row r="165" spans="1:12" s="32" customFormat="1" ht="12.9" customHeight="1" x14ac:dyDescent="0.3">
      <c r="A165" s="52"/>
      <c r="B165" s="54"/>
      <c r="C165" s="54"/>
      <c r="D165" s="55" t="s">
        <v>215</v>
      </c>
      <c r="F165" s="47" t="s">
        <v>214</v>
      </c>
      <c r="G165" s="34"/>
      <c r="H165" s="35">
        <v>639831.59</v>
      </c>
      <c r="I165" s="35">
        <v>700000</v>
      </c>
      <c r="J165" s="35">
        <v>1007500</v>
      </c>
      <c r="K165" s="35">
        <f t="shared" si="1"/>
        <v>1707500</v>
      </c>
      <c r="L165" s="35">
        <v>1403000</v>
      </c>
    </row>
    <row r="166" spans="1:12" s="32" customFormat="1" ht="12.9" customHeight="1" x14ac:dyDescent="0.3">
      <c r="A166" s="52"/>
      <c r="B166" s="54"/>
      <c r="C166" s="54"/>
      <c r="D166" s="55" t="s">
        <v>267</v>
      </c>
      <c r="F166" s="47"/>
      <c r="G166" s="34"/>
      <c r="H166" s="35"/>
      <c r="I166" s="35"/>
      <c r="J166" s="35"/>
      <c r="K166" s="35"/>
      <c r="L166" s="35">
        <v>50000</v>
      </c>
    </row>
    <row r="167" spans="1:12" s="32" customFormat="1" ht="12.9" customHeight="1" x14ac:dyDescent="0.3">
      <c r="A167" s="52"/>
      <c r="B167" s="54"/>
      <c r="C167" s="54"/>
      <c r="D167" s="57" t="s">
        <v>216</v>
      </c>
      <c r="F167" s="47" t="s">
        <v>217</v>
      </c>
      <c r="G167" s="34"/>
      <c r="H167" s="35">
        <v>0</v>
      </c>
      <c r="I167" s="35">
        <v>0</v>
      </c>
      <c r="J167" s="35">
        <v>0</v>
      </c>
      <c r="K167" s="35">
        <v>0</v>
      </c>
      <c r="L167" s="35">
        <v>100000</v>
      </c>
    </row>
    <row r="168" spans="1:12" s="32" customFormat="1" ht="12.9" customHeight="1" x14ac:dyDescent="0.3">
      <c r="A168" s="52"/>
      <c r="B168" s="54"/>
      <c r="C168" s="54"/>
      <c r="D168" s="55" t="s">
        <v>251</v>
      </c>
      <c r="F168" s="47" t="s">
        <v>218</v>
      </c>
      <c r="G168" s="34"/>
      <c r="H168" s="35">
        <v>177116</v>
      </c>
      <c r="I168" s="35">
        <v>144000</v>
      </c>
      <c r="J168" s="35">
        <v>0</v>
      </c>
      <c r="K168" s="35">
        <f t="shared" ref="K168:K179" si="2">SUM(I168:J168)</f>
        <v>144000</v>
      </c>
      <c r="L168" s="35">
        <v>150000</v>
      </c>
    </row>
    <row r="169" spans="1:12" s="32" customFormat="1" ht="12.9" customHeight="1" x14ac:dyDescent="0.3">
      <c r="A169" s="52"/>
      <c r="B169" s="54"/>
      <c r="C169" s="54"/>
      <c r="D169" s="55" t="s">
        <v>180</v>
      </c>
      <c r="F169" s="47" t="s">
        <v>220</v>
      </c>
      <c r="G169" s="34"/>
      <c r="H169" s="35">
        <v>0</v>
      </c>
      <c r="I169" s="35">
        <v>2000</v>
      </c>
      <c r="J169" s="35">
        <v>0</v>
      </c>
      <c r="K169" s="35">
        <f t="shared" si="2"/>
        <v>2000</v>
      </c>
      <c r="L169" s="35">
        <v>2500</v>
      </c>
    </row>
    <row r="170" spans="1:12" s="32" customFormat="1" ht="12.9" customHeight="1" x14ac:dyDescent="0.3">
      <c r="A170" s="52"/>
      <c r="B170" s="54"/>
      <c r="C170" s="54"/>
      <c r="D170" s="55" t="s">
        <v>252</v>
      </c>
      <c r="F170" s="47" t="s">
        <v>222</v>
      </c>
      <c r="G170" s="34"/>
      <c r="H170" s="35">
        <v>0</v>
      </c>
      <c r="I170" s="35">
        <v>20000</v>
      </c>
      <c r="J170" s="35">
        <v>4000</v>
      </c>
      <c r="K170" s="35">
        <f t="shared" si="2"/>
        <v>24000</v>
      </c>
      <c r="L170" s="35">
        <v>20000</v>
      </c>
    </row>
    <row r="171" spans="1:12" s="32" customFormat="1" ht="12.9" customHeight="1" x14ac:dyDescent="0.3">
      <c r="A171" s="52"/>
      <c r="B171" s="54"/>
      <c r="C171" s="54"/>
      <c r="D171" s="55" t="s">
        <v>219</v>
      </c>
      <c r="F171" s="47" t="s">
        <v>223</v>
      </c>
      <c r="G171" s="34"/>
      <c r="H171" s="35">
        <v>50000</v>
      </c>
      <c r="I171" s="35">
        <v>100000</v>
      </c>
      <c r="J171" s="35">
        <v>0</v>
      </c>
      <c r="K171" s="35">
        <f t="shared" si="2"/>
        <v>100000</v>
      </c>
      <c r="L171" s="35">
        <v>100000</v>
      </c>
    </row>
    <row r="172" spans="1:12" s="32" customFormat="1" ht="12.9" customHeight="1" x14ac:dyDescent="0.3">
      <c r="A172" s="52"/>
      <c r="B172" s="54"/>
      <c r="C172" s="54"/>
      <c r="D172" s="55" t="s">
        <v>221</v>
      </c>
      <c r="F172" s="47" t="s">
        <v>225</v>
      </c>
      <c r="G172" s="34"/>
      <c r="H172" s="35">
        <v>520000</v>
      </c>
      <c r="I172" s="35">
        <v>500000</v>
      </c>
      <c r="J172" s="35">
        <v>0</v>
      </c>
      <c r="K172" s="35">
        <f t="shared" si="2"/>
        <v>500000</v>
      </c>
      <c r="L172" s="35">
        <v>500000</v>
      </c>
    </row>
    <row r="173" spans="1:12" s="32" customFormat="1" ht="12.9" customHeight="1" x14ac:dyDescent="0.3">
      <c r="A173" s="52"/>
      <c r="B173" s="54"/>
      <c r="C173" s="54"/>
      <c r="D173" s="57" t="s">
        <v>224</v>
      </c>
      <c r="F173" s="47" t="s">
        <v>226</v>
      </c>
      <c r="G173" s="34"/>
      <c r="H173" s="35">
        <v>200000</v>
      </c>
      <c r="I173" s="35">
        <v>0</v>
      </c>
      <c r="J173" s="35">
        <v>200000</v>
      </c>
      <c r="K173" s="35">
        <f t="shared" si="2"/>
        <v>200000</v>
      </c>
      <c r="L173" s="35">
        <v>400000</v>
      </c>
    </row>
    <row r="174" spans="1:12" s="32" customFormat="1" ht="12.9" customHeight="1" x14ac:dyDescent="0.3">
      <c r="A174" s="52"/>
      <c r="B174" s="54"/>
      <c r="C174" s="54"/>
      <c r="D174" s="57" t="s">
        <v>253</v>
      </c>
      <c r="F174" s="47" t="s">
        <v>227</v>
      </c>
      <c r="G174" s="34"/>
      <c r="H174" s="35">
        <v>0</v>
      </c>
      <c r="I174" s="35">
        <v>20000</v>
      </c>
      <c r="J174" s="35">
        <v>55000</v>
      </c>
      <c r="K174" s="35">
        <f t="shared" si="2"/>
        <v>75000</v>
      </c>
      <c r="L174" s="35">
        <v>70000</v>
      </c>
    </row>
    <row r="175" spans="1:12" s="32" customFormat="1" ht="12.9" customHeight="1" x14ac:dyDescent="0.3">
      <c r="A175" s="52"/>
      <c r="B175" s="54"/>
      <c r="C175" s="54"/>
      <c r="D175" s="53" t="s">
        <v>254</v>
      </c>
      <c r="F175" s="47" t="s">
        <v>228</v>
      </c>
      <c r="G175" s="34"/>
      <c r="H175" s="35">
        <v>21704.5</v>
      </c>
      <c r="I175" s="35">
        <v>15000</v>
      </c>
      <c r="J175" s="35">
        <v>15000</v>
      </c>
      <c r="K175" s="35">
        <f t="shared" si="2"/>
        <v>30000</v>
      </c>
      <c r="L175" s="35">
        <v>30000</v>
      </c>
    </row>
    <row r="176" spans="1:12" s="32" customFormat="1" ht="12.9" customHeight="1" x14ac:dyDescent="0.3">
      <c r="A176" s="52"/>
      <c r="B176" s="54"/>
      <c r="C176" s="54"/>
      <c r="D176" s="53" t="s">
        <v>255</v>
      </c>
      <c r="F176" s="47" t="s">
        <v>229</v>
      </c>
      <c r="G176" s="34"/>
      <c r="H176" s="35">
        <v>0</v>
      </c>
      <c r="I176" s="35">
        <v>0</v>
      </c>
      <c r="J176" s="35">
        <v>0</v>
      </c>
      <c r="K176" s="35">
        <f t="shared" si="2"/>
        <v>0</v>
      </c>
      <c r="L176" s="35">
        <v>1060000</v>
      </c>
    </row>
    <row r="177" spans="1:12" s="32" customFormat="1" ht="12.9" customHeight="1" x14ac:dyDescent="0.3">
      <c r="A177" s="52"/>
      <c r="B177" s="54"/>
      <c r="C177" s="54"/>
      <c r="D177" s="56" t="s">
        <v>256</v>
      </c>
      <c r="F177" s="47" t="s">
        <v>230</v>
      </c>
      <c r="G177" s="34"/>
      <c r="H177" s="35">
        <v>7820</v>
      </c>
      <c r="I177" s="35">
        <v>0</v>
      </c>
      <c r="J177" s="35">
        <v>0</v>
      </c>
      <c r="K177" s="35">
        <f t="shared" si="2"/>
        <v>0</v>
      </c>
      <c r="L177" s="35">
        <v>25000</v>
      </c>
    </row>
    <row r="178" spans="1:12" s="32" customFormat="1" ht="12.9" customHeight="1" x14ac:dyDescent="0.3">
      <c r="A178" s="52"/>
      <c r="B178" s="54"/>
      <c r="C178" s="54"/>
      <c r="D178" s="53" t="s">
        <v>257</v>
      </c>
      <c r="F178" s="47" t="s">
        <v>231</v>
      </c>
      <c r="G178" s="34"/>
      <c r="H178" s="35">
        <v>69082</v>
      </c>
      <c r="I178" s="35">
        <v>0</v>
      </c>
      <c r="J178" s="35">
        <v>0</v>
      </c>
      <c r="K178" s="35">
        <f t="shared" si="2"/>
        <v>0</v>
      </c>
      <c r="L178" s="35">
        <v>80000</v>
      </c>
    </row>
    <row r="179" spans="1:12" s="32" customFormat="1" ht="12.9" customHeight="1" x14ac:dyDescent="0.3">
      <c r="A179" s="52"/>
      <c r="B179" s="54"/>
      <c r="C179" s="54"/>
      <c r="D179" s="54" t="s">
        <v>258</v>
      </c>
      <c r="F179" s="47" t="s">
        <v>232</v>
      </c>
      <c r="G179" s="34"/>
      <c r="H179" s="35">
        <v>0</v>
      </c>
      <c r="I179" s="35">
        <v>8000</v>
      </c>
      <c r="J179" s="35">
        <v>0</v>
      </c>
      <c r="K179" s="35">
        <f t="shared" si="2"/>
        <v>8000</v>
      </c>
      <c r="L179" s="35">
        <v>10000</v>
      </c>
    </row>
    <row r="180" spans="1:12" s="32" customFormat="1" ht="12.9" customHeight="1" x14ac:dyDescent="0.3">
      <c r="A180" s="52"/>
      <c r="B180" s="54"/>
      <c r="C180" s="54"/>
      <c r="D180" s="56" t="s">
        <v>259</v>
      </c>
      <c r="F180" s="47" t="s">
        <v>234</v>
      </c>
      <c r="G180" s="34"/>
      <c r="H180" s="35">
        <v>0</v>
      </c>
      <c r="I180" s="35">
        <v>0</v>
      </c>
      <c r="J180" s="35">
        <v>0</v>
      </c>
      <c r="K180" s="35">
        <v>0</v>
      </c>
      <c r="L180" s="35">
        <v>50000</v>
      </c>
    </row>
    <row r="181" spans="1:12" s="32" customFormat="1" ht="12.9" customHeight="1" x14ac:dyDescent="0.3">
      <c r="A181" s="52"/>
      <c r="B181" s="54"/>
      <c r="C181" s="54"/>
      <c r="D181" s="56" t="s">
        <v>181</v>
      </c>
      <c r="F181" s="47" t="s">
        <v>235</v>
      </c>
      <c r="G181" s="34"/>
      <c r="H181" s="35">
        <v>29500</v>
      </c>
      <c r="I181" s="35">
        <v>15000</v>
      </c>
      <c r="J181" s="35">
        <v>15000</v>
      </c>
      <c r="K181" s="35">
        <f t="shared" ref="K181:K191" si="3">SUM(I181:J181)</f>
        <v>30000</v>
      </c>
      <c r="L181" s="35">
        <v>36000</v>
      </c>
    </row>
    <row r="182" spans="1:12" s="32" customFormat="1" ht="12.9" customHeight="1" x14ac:dyDescent="0.3">
      <c r="A182" s="52"/>
      <c r="B182" s="54"/>
      <c r="C182" s="54"/>
      <c r="D182" s="56" t="s">
        <v>182</v>
      </c>
      <c r="F182" s="47" t="s">
        <v>237</v>
      </c>
      <c r="G182" s="34"/>
      <c r="H182" s="35">
        <v>183150</v>
      </c>
      <c r="I182" s="35">
        <v>100200</v>
      </c>
      <c r="J182" s="35">
        <v>100200</v>
      </c>
      <c r="K182" s="35">
        <f t="shared" si="3"/>
        <v>200400</v>
      </c>
      <c r="L182" s="35">
        <v>200400</v>
      </c>
    </row>
    <row r="183" spans="1:12" s="32" customFormat="1" ht="12.9" customHeight="1" x14ac:dyDescent="0.3">
      <c r="A183" s="52"/>
      <c r="B183" s="54"/>
      <c r="C183" s="54"/>
      <c r="D183" s="56" t="s">
        <v>233</v>
      </c>
      <c r="F183" s="47" t="s">
        <v>239</v>
      </c>
      <c r="G183" s="34"/>
      <c r="H183" s="35">
        <v>5840</v>
      </c>
      <c r="I183" s="35">
        <v>16000</v>
      </c>
      <c r="J183" s="35">
        <v>0</v>
      </c>
      <c r="K183" s="35">
        <f t="shared" si="3"/>
        <v>16000</v>
      </c>
      <c r="L183" s="35">
        <v>16000</v>
      </c>
    </row>
    <row r="184" spans="1:12" s="32" customFormat="1" ht="12.9" customHeight="1" x14ac:dyDescent="0.3">
      <c r="A184" s="52"/>
      <c r="B184" s="54"/>
      <c r="C184" s="54"/>
      <c r="D184" s="56" t="s">
        <v>260</v>
      </c>
      <c r="F184" s="47" t="s">
        <v>241</v>
      </c>
      <c r="G184" s="34"/>
      <c r="H184" s="35">
        <v>31246.5</v>
      </c>
      <c r="I184" s="35">
        <v>0</v>
      </c>
      <c r="J184" s="35">
        <v>30000</v>
      </c>
      <c r="K184" s="35">
        <f t="shared" si="3"/>
        <v>30000</v>
      </c>
      <c r="L184" s="35">
        <v>30000</v>
      </c>
    </row>
    <row r="185" spans="1:12" s="32" customFormat="1" ht="12.9" customHeight="1" x14ac:dyDescent="0.3">
      <c r="A185" s="52"/>
      <c r="B185" s="54"/>
      <c r="C185" s="54"/>
      <c r="D185" s="56" t="s">
        <v>236</v>
      </c>
      <c r="F185" s="47" t="s">
        <v>242</v>
      </c>
      <c r="G185" s="34"/>
      <c r="H185" s="35">
        <v>54563.5</v>
      </c>
      <c r="I185" s="35">
        <v>50000</v>
      </c>
      <c r="J185" s="35">
        <v>10000</v>
      </c>
      <c r="K185" s="35">
        <f t="shared" si="3"/>
        <v>60000</v>
      </c>
      <c r="L185" s="35">
        <v>80000</v>
      </c>
    </row>
    <row r="186" spans="1:12" s="32" customFormat="1" ht="12.9" customHeight="1" x14ac:dyDescent="0.3">
      <c r="A186" s="52"/>
      <c r="B186" s="54"/>
      <c r="C186" s="54"/>
      <c r="D186" s="56" t="s">
        <v>238</v>
      </c>
      <c r="F186" s="47" t="s">
        <v>243</v>
      </c>
      <c r="G186" s="34"/>
      <c r="H186" s="35">
        <v>60000</v>
      </c>
      <c r="I186" s="35">
        <v>60000</v>
      </c>
      <c r="J186" s="35">
        <v>0</v>
      </c>
      <c r="K186" s="35">
        <f t="shared" si="3"/>
        <v>60000</v>
      </c>
      <c r="L186" s="35">
        <v>75000</v>
      </c>
    </row>
    <row r="187" spans="1:12" s="32" customFormat="1" ht="12.9" customHeight="1" x14ac:dyDescent="0.3">
      <c r="A187" s="52"/>
      <c r="B187" s="54"/>
      <c r="C187" s="54"/>
      <c r="D187" s="56" t="s">
        <v>240</v>
      </c>
      <c r="F187" s="47" t="s">
        <v>245</v>
      </c>
      <c r="G187" s="34"/>
      <c r="H187" s="35">
        <v>117500</v>
      </c>
      <c r="I187" s="35">
        <v>50000</v>
      </c>
      <c r="J187" s="35">
        <v>50000</v>
      </c>
      <c r="K187" s="35">
        <f t="shared" si="3"/>
        <v>100000</v>
      </c>
      <c r="L187" s="35">
        <v>150000</v>
      </c>
    </row>
    <row r="188" spans="1:12" s="32" customFormat="1" ht="12.9" customHeight="1" x14ac:dyDescent="0.3">
      <c r="A188" s="3"/>
      <c r="B188" s="4"/>
      <c r="C188" s="4"/>
      <c r="D188" s="4" t="s">
        <v>261</v>
      </c>
      <c r="E188" s="4"/>
      <c r="F188" s="47" t="s">
        <v>264</v>
      </c>
      <c r="G188" s="34"/>
      <c r="H188" s="35">
        <v>6986.38</v>
      </c>
      <c r="I188" s="35">
        <v>5000</v>
      </c>
      <c r="J188" s="35">
        <v>5000</v>
      </c>
      <c r="K188" s="35">
        <f t="shared" si="3"/>
        <v>10000</v>
      </c>
      <c r="L188" s="35">
        <v>15000</v>
      </c>
    </row>
    <row r="189" spans="1:12" s="32" customFormat="1" ht="12.9" customHeight="1" x14ac:dyDescent="0.3">
      <c r="A189" s="3"/>
      <c r="B189" s="4"/>
      <c r="C189" s="4"/>
      <c r="D189" s="4" t="s">
        <v>262</v>
      </c>
      <c r="E189" s="4"/>
      <c r="F189" s="47" t="s">
        <v>265</v>
      </c>
      <c r="G189" s="34"/>
      <c r="H189" s="35">
        <v>120000</v>
      </c>
      <c r="I189" s="35">
        <v>60000</v>
      </c>
      <c r="J189" s="35">
        <v>60000</v>
      </c>
      <c r="K189" s="35">
        <f t="shared" si="3"/>
        <v>120000</v>
      </c>
      <c r="L189" s="35">
        <v>120000</v>
      </c>
    </row>
    <row r="190" spans="1:12" s="32" customFormat="1" ht="12.9" customHeight="1" x14ac:dyDescent="0.3">
      <c r="A190" s="3"/>
      <c r="B190" s="4"/>
      <c r="C190" s="4"/>
      <c r="D190" s="4" t="s">
        <v>244</v>
      </c>
      <c r="E190" s="4"/>
      <c r="F190" s="47" t="s">
        <v>266</v>
      </c>
      <c r="G190" s="34"/>
      <c r="H190" s="35">
        <v>7000</v>
      </c>
      <c r="I190" s="35">
        <v>10000</v>
      </c>
      <c r="J190" s="35">
        <v>5000</v>
      </c>
      <c r="K190" s="35">
        <f t="shared" si="3"/>
        <v>15000</v>
      </c>
      <c r="L190" s="35">
        <v>15000</v>
      </c>
    </row>
    <row r="191" spans="1:12" s="32" customFormat="1" ht="12.9" customHeight="1" x14ac:dyDescent="0.3">
      <c r="A191" s="3"/>
      <c r="B191" s="4"/>
      <c r="C191" s="4"/>
      <c r="D191" s="4" t="s">
        <v>275</v>
      </c>
      <c r="E191" s="4"/>
      <c r="F191" s="47"/>
      <c r="G191" s="34"/>
      <c r="H191" s="35">
        <v>0</v>
      </c>
      <c r="I191" s="35">
        <v>200000</v>
      </c>
      <c r="J191" s="35">
        <v>100000</v>
      </c>
      <c r="K191" s="35">
        <f t="shared" si="3"/>
        <v>300000</v>
      </c>
      <c r="L191" s="35"/>
    </row>
    <row r="192" spans="1:12" s="32" customFormat="1" ht="11.1" customHeight="1" x14ac:dyDescent="0.3">
      <c r="A192" s="77"/>
      <c r="B192" s="25" t="s">
        <v>263</v>
      </c>
      <c r="C192" s="37"/>
      <c r="D192" s="37"/>
      <c r="E192" s="78"/>
      <c r="F192" s="38"/>
      <c r="G192" s="39"/>
      <c r="H192" s="80">
        <f>SUM(H102:H191)</f>
        <v>17812337.239999998</v>
      </c>
      <c r="I192" s="80">
        <f>SUM(I102:I191)</f>
        <v>10461111.719999999</v>
      </c>
      <c r="J192" s="80">
        <f>SUM(J102:J191)</f>
        <v>6844393.2800000003</v>
      </c>
      <c r="K192" s="80">
        <f>SUM(I192:J192)</f>
        <v>17305505</v>
      </c>
      <c r="L192" s="80">
        <f>SUM(L102:L190)</f>
        <v>20659675.25</v>
      </c>
    </row>
    <row r="193" spans="1:12" s="32" customFormat="1" ht="11.1" customHeight="1" x14ac:dyDescent="0.3">
      <c r="A193" s="4"/>
      <c r="B193" s="4"/>
      <c r="C193" s="4"/>
      <c r="D193" s="4"/>
      <c r="E193" s="4"/>
      <c r="F193" s="75"/>
      <c r="G193" s="4"/>
      <c r="H193" s="76"/>
      <c r="I193" s="76"/>
      <c r="J193" s="76"/>
      <c r="K193" s="76"/>
      <c r="L193" s="76"/>
    </row>
    <row r="194" spans="1:12" s="32" customFormat="1" ht="11.1" customHeight="1" x14ac:dyDescent="0.3">
      <c r="A194" s="4"/>
      <c r="B194" s="4"/>
      <c r="C194" s="4"/>
      <c r="D194" s="4"/>
      <c r="E194" s="4"/>
      <c r="F194" s="75"/>
      <c r="G194" s="4"/>
      <c r="H194" s="76"/>
      <c r="I194" s="76"/>
      <c r="J194" s="76"/>
      <c r="K194" s="76"/>
      <c r="L194" s="76"/>
    </row>
    <row r="195" spans="1:12" s="32" customFormat="1" ht="11.1" customHeight="1" x14ac:dyDescent="0.3">
      <c r="A195" s="4"/>
      <c r="B195" s="4"/>
      <c r="C195" s="4"/>
      <c r="D195" s="4"/>
      <c r="E195" s="4"/>
      <c r="F195" s="75"/>
      <c r="G195" s="4"/>
      <c r="H195" s="76"/>
      <c r="I195" s="76"/>
      <c r="J195" s="76"/>
      <c r="K195" s="76"/>
      <c r="L195" s="76"/>
    </row>
    <row r="196" spans="1:12" s="32" customFormat="1" ht="11.1" customHeight="1" x14ac:dyDescent="0.3">
      <c r="A196" s="4"/>
      <c r="B196" s="4"/>
      <c r="C196" s="4"/>
      <c r="D196" s="4"/>
      <c r="E196" s="4"/>
      <c r="F196" s="75"/>
      <c r="G196" s="4"/>
      <c r="H196" s="76"/>
      <c r="I196" s="76"/>
      <c r="J196" s="76"/>
      <c r="K196" s="76"/>
      <c r="L196" s="76"/>
    </row>
    <row r="197" spans="1:12" s="32" customFormat="1" ht="11.1" customHeight="1" x14ac:dyDescent="0.3">
      <c r="A197" s="4"/>
      <c r="B197" s="4"/>
      <c r="C197" s="4"/>
      <c r="D197" s="4"/>
      <c r="E197" s="4"/>
      <c r="F197" s="75"/>
      <c r="G197" s="4"/>
      <c r="H197" s="76"/>
      <c r="I197" s="76"/>
      <c r="J197" s="76"/>
      <c r="K197" s="76"/>
      <c r="L197" s="76"/>
    </row>
    <row r="198" spans="1:12" s="32" customFormat="1" ht="11.1" customHeight="1" x14ac:dyDescent="0.3">
      <c r="A198" s="4"/>
      <c r="B198" s="4"/>
      <c r="C198" s="4"/>
      <c r="D198" s="4"/>
      <c r="E198" s="4"/>
      <c r="F198" s="75"/>
      <c r="G198" s="4"/>
      <c r="H198" s="76"/>
      <c r="I198" s="76"/>
      <c r="J198" s="76"/>
      <c r="K198" s="76"/>
      <c r="L198" s="76"/>
    </row>
    <row r="199" spans="1:12" s="32" customFormat="1" ht="11.1" customHeight="1" x14ac:dyDescent="0.3">
      <c r="A199" s="4"/>
      <c r="B199" s="4"/>
      <c r="C199" s="4"/>
      <c r="D199" s="4"/>
      <c r="E199" s="4"/>
      <c r="F199" s="75"/>
      <c r="G199" s="4"/>
      <c r="H199" s="76"/>
      <c r="I199" s="76"/>
      <c r="J199" s="76"/>
      <c r="K199" s="76"/>
      <c r="L199" s="76"/>
    </row>
    <row r="200" spans="1:12" s="32" customFormat="1" ht="11.1" customHeight="1" x14ac:dyDescent="0.3">
      <c r="A200" s="4"/>
      <c r="B200" s="4"/>
      <c r="C200" s="4"/>
      <c r="D200" s="4"/>
      <c r="E200" s="4"/>
      <c r="F200" s="75"/>
      <c r="G200" s="4"/>
      <c r="H200" s="76"/>
      <c r="I200" s="76"/>
      <c r="J200" s="76"/>
      <c r="K200" s="76"/>
      <c r="L200" s="76"/>
    </row>
    <row r="201" spans="1:12" ht="14.1" customHeight="1" x14ac:dyDescent="0.3">
      <c r="L201" s="42" t="s">
        <v>280</v>
      </c>
    </row>
    <row r="202" spans="1:12" ht="14.1" customHeight="1" x14ac:dyDescent="0.3">
      <c r="A202" s="1"/>
      <c r="B202" s="2"/>
      <c r="C202" s="2"/>
      <c r="D202" s="2"/>
      <c r="E202" s="2"/>
      <c r="F202" s="5"/>
      <c r="G202" s="5"/>
      <c r="H202" s="5"/>
      <c r="I202" s="103" t="s">
        <v>50</v>
      </c>
      <c r="J202" s="104"/>
      <c r="K202" s="105"/>
      <c r="L202" s="5"/>
    </row>
    <row r="203" spans="1:12" ht="14.1" customHeight="1" x14ac:dyDescent="0.3">
      <c r="A203" s="3"/>
      <c r="B203" s="4"/>
      <c r="C203" s="4"/>
      <c r="D203" s="4"/>
      <c r="E203" s="4"/>
      <c r="F203" s="7"/>
      <c r="G203" s="7" t="s">
        <v>46</v>
      </c>
      <c r="H203" s="7" t="s">
        <v>48</v>
      </c>
      <c r="I203" s="7" t="s">
        <v>51</v>
      </c>
      <c r="J203" s="7" t="s">
        <v>52</v>
      </c>
      <c r="K203" s="106" t="s">
        <v>54</v>
      </c>
      <c r="L203" s="7" t="s">
        <v>55</v>
      </c>
    </row>
    <row r="204" spans="1:12" ht="14.1" customHeight="1" x14ac:dyDescent="0.3">
      <c r="A204" s="96" t="s">
        <v>3</v>
      </c>
      <c r="B204" s="97"/>
      <c r="C204" s="97"/>
      <c r="D204" s="97"/>
      <c r="E204" s="67"/>
      <c r="F204" s="7" t="s">
        <v>45</v>
      </c>
      <c r="G204" s="7" t="s">
        <v>47</v>
      </c>
      <c r="H204" s="7" t="s">
        <v>49</v>
      </c>
      <c r="I204" s="7" t="s">
        <v>49</v>
      </c>
      <c r="J204" s="7" t="s">
        <v>53</v>
      </c>
      <c r="K204" s="102"/>
      <c r="L204" s="7" t="s">
        <v>56</v>
      </c>
    </row>
    <row r="205" spans="1:12" ht="14.1" customHeight="1" x14ac:dyDescent="0.3">
      <c r="A205" s="98">
        <v>1</v>
      </c>
      <c r="B205" s="99"/>
      <c r="C205" s="99"/>
      <c r="D205" s="99"/>
      <c r="E205" s="68"/>
      <c r="F205" s="6">
        <v>2</v>
      </c>
      <c r="G205" s="6">
        <v>3</v>
      </c>
      <c r="H205" s="6">
        <v>4</v>
      </c>
      <c r="I205" s="6">
        <v>5</v>
      </c>
      <c r="J205" s="6">
        <v>6</v>
      </c>
      <c r="K205" s="6">
        <v>7</v>
      </c>
      <c r="L205" s="6">
        <v>8</v>
      </c>
    </row>
    <row r="206" spans="1:12" s="32" customFormat="1" ht="14.1" customHeight="1" x14ac:dyDescent="0.3">
      <c r="A206" s="52" t="s">
        <v>66</v>
      </c>
      <c r="B206" s="63"/>
      <c r="C206" s="63"/>
      <c r="D206" s="63"/>
      <c r="E206" s="65"/>
      <c r="F206" s="64"/>
      <c r="G206" s="34"/>
      <c r="H206" s="35"/>
      <c r="I206" s="35"/>
      <c r="J206" s="35"/>
      <c r="L206" s="35"/>
    </row>
    <row r="207" spans="1:12" s="32" customFormat="1" ht="14.1" customHeight="1" x14ac:dyDescent="0.3">
      <c r="A207" s="52"/>
      <c r="C207" s="43" t="s">
        <v>277</v>
      </c>
      <c r="D207" s="43"/>
      <c r="E207" s="66"/>
      <c r="F207" s="47" t="s">
        <v>95</v>
      </c>
      <c r="G207" s="34"/>
      <c r="H207" s="35">
        <v>1246556.1299999999</v>
      </c>
      <c r="I207" s="35">
        <v>250000</v>
      </c>
      <c r="J207" s="35">
        <v>963000</v>
      </c>
      <c r="K207" s="35">
        <v>1213000</v>
      </c>
      <c r="L207" s="35">
        <v>1191000</v>
      </c>
    </row>
    <row r="208" spans="1:12" s="32" customFormat="1" ht="14.1" customHeight="1" x14ac:dyDescent="0.3">
      <c r="A208" s="52"/>
      <c r="B208" s="63" t="s">
        <v>278</v>
      </c>
      <c r="C208" s="63"/>
      <c r="D208" s="63"/>
      <c r="E208" s="63"/>
      <c r="F208" s="33"/>
      <c r="G208" s="34"/>
      <c r="H208" s="85">
        <v>1246556.1299999999</v>
      </c>
      <c r="I208" s="85">
        <v>250000</v>
      </c>
      <c r="J208" s="85">
        <v>963000</v>
      </c>
      <c r="K208" s="85">
        <v>1213000</v>
      </c>
      <c r="L208" s="85">
        <v>1191000</v>
      </c>
    </row>
    <row r="209" spans="1:12" s="32" customFormat="1" ht="14.1" customHeight="1" x14ac:dyDescent="0.3">
      <c r="A209" s="3"/>
      <c r="B209" s="8" t="s">
        <v>67</v>
      </c>
      <c r="C209" s="4"/>
      <c r="D209" s="4"/>
      <c r="E209" s="4"/>
      <c r="F209" s="33"/>
      <c r="G209" s="34"/>
      <c r="H209" s="35"/>
      <c r="I209" s="35"/>
      <c r="J209" s="35"/>
      <c r="K209" s="35"/>
      <c r="L209" s="35"/>
    </row>
    <row r="210" spans="1:12" s="32" customFormat="1" ht="14.1" customHeight="1" x14ac:dyDescent="0.3">
      <c r="A210" s="3"/>
      <c r="B210" s="4"/>
      <c r="C210" s="43" t="s">
        <v>268</v>
      </c>
      <c r="D210" s="4"/>
      <c r="E210" s="4"/>
      <c r="F210" s="33"/>
      <c r="G210" s="34"/>
      <c r="H210" s="35">
        <v>13831819.09</v>
      </c>
      <c r="I210" s="35">
        <v>3959430.27</v>
      </c>
      <c r="J210" s="35">
        <v>11840569.73</v>
      </c>
      <c r="K210" s="35">
        <f>SUM(I210:J210)</f>
        <v>15800000</v>
      </c>
      <c r="L210" s="35">
        <v>18082835.800000001</v>
      </c>
    </row>
    <row r="211" spans="1:12" s="32" customFormat="1" ht="14.1" customHeight="1" x14ac:dyDescent="0.3">
      <c r="A211" s="3"/>
      <c r="B211" s="4"/>
      <c r="C211" s="43" t="s">
        <v>269</v>
      </c>
      <c r="E211" s="4"/>
      <c r="F211" s="33"/>
      <c r="G211" s="34"/>
      <c r="H211" s="35">
        <v>2605683.5299999998</v>
      </c>
      <c r="I211" s="35">
        <v>185404.43</v>
      </c>
      <c r="J211" s="35">
        <v>3889595.57</v>
      </c>
      <c r="K211" s="35">
        <f>SUM(I211:J211)</f>
        <v>4075000</v>
      </c>
      <c r="L211" s="35">
        <v>4620708.95</v>
      </c>
    </row>
    <row r="212" spans="1:12" s="32" customFormat="1" ht="14.1" customHeight="1" x14ac:dyDescent="0.3">
      <c r="A212" s="3"/>
      <c r="B212" s="4"/>
      <c r="C212" s="53" t="s">
        <v>270</v>
      </c>
      <c r="D212" s="4"/>
      <c r="E212" s="4"/>
      <c r="F212" s="33"/>
      <c r="G212" s="34"/>
      <c r="H212" s="35">
        <v>0</v>
      </c>
      <c r="I212" s="35">
        <v>0</v>
      </c>
      <c r="J212" s="35">
        <v>14000</v>
      </c>
      <c r="K212" s="35">
        <v>14000</v>
      </c>
      <c r="L212" s="35">
        <v>14000</v>
      </c>
    </row>
    <row r="213" spans="1:12" s="32" customFormat="1" ht="14.1" customHeight="1" x14ac:dyDescent="0.3">
      <c r="A213" s="3"/>
      <c r="B213" s="4"/>
      <c r="C213" s="43" t="s">
        <v>271</v>
      </c>
      <c r="D213" s="4"/>
      <c r="E213" s="4"/>
      <c r="F213" s="33"/>
      <c r="G213" s="34"/>
      <c r="H213" s="35">
        <v>1834234.84</v>
      </c>
      <c r="I213" s="35">
        <v>4969887.3</v>
      </c>
      <c r="J213" s="35">
        <v>1753084.7</v>
      </c>
      <c r="K213" s="35">
        <f>SUM(I213:J213)</f>
        <v>6722972</v>
      </c>
      <c r="L213" s="35">
        <v>6453476</v>
      </c>
    </row>
    <row r="214" spans="1:12" s="32" customFormat="1" ht="14.1" customHeight="1" x14ac:dyDescent="0.3">
      <c r="A214" s="3"/>
      <c r="B214" s="4"/>
      <c r="C214" s="69" t="s">
        <v>44</v>
      </c>
      <c r="D214" s="4"/>
      <c r="E214" s="4"/>
      <c r="F214" s="33"/>
      <c r="G214" s="34"/>
      <c r="H214" s="35">
        <v>4417642</v>
      </c>
      <c r="I214" s="35">
        <v>2180828</v>
      </c>
      <c r="J214" s="35">
        <v>0</v>
      </c>
      <c r="K214" s="35">
        <f>SUM(I214:J214)</f>
        <v>2180828</v>
      </c>
      <c r="L214" s="35">
        <v>0</v>
      </c>
    </row>
    <row r="215" spans="1:12" s="32" customFormat="1" ht="14.1" customHeight="1" x14ac:dyDescent="0.3">
      <c r="A215" s="3"/>
      <c r="B215" s="8" t="s">
        <v>272</v>
      </c>
      <c r="C215" s="4"/>
      <c r="D215" s="4"/>
      <c r="E215" s="4"/>
      <c r="F215" s="33"/>
      <c r="G215" s="34"/>
      <c r="H215" s="80">
        <f>SUM(H210:H214)</f>
        <v>22689379.460000001</v>
      </c>
      <c r="I215" s="80">
        <f>SUM(I210:I214)</f>
        <v>11295550</v>
      </c>
      <c r="J215" s="80">
        <f>SUM(J210:J214)</f>
        <v>17497250</v>
      </c>
      <c r="K215" s="80">
        <f>SUM(K210:K214)</f>
        <v>28792800</v>
      </c>
      <c r="L215" s="80">
        <f>SUM(L210:L214)</f>
        <v>29171020.75</v>
      </c>
    </row>
    <row r="216" spans="1:12" s="32" customFormat="1" ht="14.1" customHeight="1" thickBot="1" x14ac:dyDescent="0.35">
      <c r="A216" s="13" t="s">
        <v>68</v>
      </c>
      <c r="B216" s="4"/>
      <c r="C216" s="4"/>
      <c r="D216" s="4"/>
      <c r="E216" s="4"/>
      <c r="F216" s="33"/>
      <c r="G216" s="34"/>
      <c r="H216" s="81">
        <v>73420896.640000001</v>
      </c>
      <c r="I216" s="81">
        <f>SUM(I84,I192,I208,I215)</f>
        <v>41842040.68</v>
      </c>
      <c r="J216" s="81">
        <f>SUM(J84,J192,J208,J215)</f>
        <v>39657959.32</v>
      </c>
      <c r="K216" s="81">
        <f>SUM(K84,K192,K208,K215)</f>
        <v>81500000</v>
      </c>
      <c r="L216" s="81">
        <f>SUM(L84,L192,L208,L215)</f>
        <v>92414179</v>
      </c>
    </row>
    <row r="217" spans="1:12" s="32" customFormat="1" ht="14.1" customHeight="1" thickTop="1" x14ac:dyDescent="0.3">
      <c r="A217" s="36" t="s">
        <v>69</v>
      </c>
      <c r="B217" s="37"/>
      <c r="C217" s="37"/>
      <c r="D217" s="37"/>
      <c r="E217" s="37"/>
      <c r="F217" s="38"/>
      <c r="G217" s="39"/>
      <c r="H217" s="41">
        <v>1938349.08</v>
      </c>
      <c r="I217" s="41">
        <v>1938349.08</v>
      </c>
      <c r="J217" s="41">
        <v>0</v>
      </c>
      <c r="K217" s="41">
        <f>SUM(I217:J217)</f>
        <v>1938349.08</v>
      </c>
      <c r="L217" s="40"/>
    </row>
    <row r="218" spans="1:12" ht="14.1" customHeight="1" x14ac:dyDescent="0.3"/>
    <row r="219" spans="1:12" ht="14.1" customHeight="1" x14ac:dyDescent="0.3">
      <c r="D219" s="14" t="s">
        <v>70</v>
      </c>
      <c r="E219" s="17"/>
    </row>
    <row r="220" spans="1:12" ht="14.1" customHeight="1" x14ac:dyDescent="0.3">
      <c r="K220" s="79"/>
    </row>
    <row r="221" spans="1:12" ht="14.1" customHeight="1" x14ac:dyDescent="0.3">
      <c r="H221" s="79"/>
      <c r="I221" s="79"/>
      <c r="J221" s="79"/>
      <c r="K221" s="79"/>
      <c r="L221" s="79"/>
    </row>
    <row r="222" spans="1:12" s="32" customFormat="1" ht="14.1" customHeight="1" x14ac:dyDescent="0.3">
      <c r="A222" s="8" t="s">
        <v>96</v>
      </c>
      <c r="E222" s="8" t="s">
        <v>98</v>
      </c>
      <c r="G222" s="4"/>
      <c r="H222" s="95" t="s">
        <v>99</v>
      </c>
      <c r="I222" s="95"/>
      <c r="K222" s="95" t="s">
        <v>100</v>
      </c>
      <c r="L222" s="95"/>
    </row>
    <row r="223" spans="1:12" s="32" customFormat="1" ht="14.1" customHeight="1" x14ac:dyDescent="0.3">
      <c r="A223" s="32" t="s">
        <v>102</v>
      </c>
      <c r="E223" s="4" t="s">
        <v>97</v>
      </c>
      <c r="H223" s="91" t="s">
        <v>103</v>
      </c>
      <c r="I223" s="91"/>
      <c r="K223" s="91" t="s">
        <v>104</v>
      </c>
      <c r="L223" s="91"/>
    </row>
    <row r="224" spans="1:12" s="32" customFormat="1" ht="14.1" customHeight="1" x14ac:dyDescent="0.3">
      <c r="E224" s="4"/>
      <c r="H224" s="91" t="s">
        <v>72</v>
      </c>
      <c r="I224" s="91"/>
    </row>
    <row r="225" spans="1:5" s="32" customFormat="1" ht="14.1" customHeight="1" x14ac:dyDescent="0.3">
      <c r="E225" s="4"/>
    </row>
    <row r="226" spans="1:5" s="32" customFormat="1" ht="14.1" customHeight="1" x14ac:dyDescent="0.3">
      <c r="A226" s="32" t="s">
        <v>71</v>
      </c>
      <c r="E226" s="4"/>
    </row>
    <row r="227" spans="1:5" s="32" customFormat="1" ht="14.1" customHeight="1" x14ac:dyDescent="0.3">
      <c r="E227" s="4"/>
    </row>
    <row r="228" spans="1:5" s="32" customFormat="1" ht="14.1" customHeight="1" x14ac:dyDescent="0.3">
      <c r="E228" s="4"/>
    </row>
    <row r="229" spans="1:5" s="32" customFormat="1" ht="14.1" customHeight="1" x14ac:dyDescent="0.3">
      <c r="A229" s="8" t="s">
        <v>101</v>
      </c>
      <c r="E229" s="4"/>
    </row>
    <row r="230" spans="1:5" s="32" customFormat="1" ht="14.1" customHeight="1" x14ac:dyDescent="0.3">
      <c r="A230" s="32" t="s">
        <v>276</v>
      </c>
      <c r="E230" s="4"/>
    </row>
  </sheetData>
  <mergeCells count="34">
    <mergeCell ref="A154:D154"/>
    <mergeCell ref="I202:K202"/>
    <mergeCell ref="K203:K204"/>
    <mergeCell ref="A204:D204"/>
    <mergeCell ref="A205:D205"/>
    <mergeCell ref="K55:K56"/>
    <mergeCell ref="A56:D56"/>
    <mergeCell ref="A57:D57"/>
    <mergeCell ref="I151:K151"/>
    <mergeCell ref="K152:K153"/>
    <mergeCell ref="A153:D153"/>
    <mergeCell ref="K97:K98"/>
    <mergeCell ref="A2:L2"/>
    <mergeCell ref="A3:L3"/>
    <mergeCell ref="A4:L4"/>
    <mergeCell ref="H222:I222"/>
    <mergeCell ref="H223:I223"/>
    <mergeCell ref="A98:D98"/>
    <mergeCell ref="A99:D99"/>
    <mergeCell ref="A7:D7"/>
    <mergeCell ref="C18:D18"/>
    <mergeCell ref="I5:K5"/>
    <mergeCell ref="K6:K7"/>
    <mergeCell ref="A8:D8"/>
    <mergeCell ref="K222:L222"/>
    <mergeCell ref="K223:L223"/>
    <mergeCell ref="I96:K96"/>
    <mergeCell ref="I54:K54"/>
    <mergeCell ref="H224:I224"/>
    <mergeCell ref="I67:I68"/>
    <mergeCell ref="L67:L68"/>
    <mergeCell ref="J67:J68"/>
    <mergeCell ref="K67:K68"/>
    <mergeCell ref="H67:H68"/>
  </mergeCells>
  <pageMargins left="1.22" right="0.11" top="0.18" bottom="0.04" header="0.05" footer="0.03"/>
  <pageSetup paperSize="25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2016-10-28T02:10:35Z</cp:lastPrinted>
  <dcterms:created xsi:type="dcterms:W3CDTF">2016-07-14T04:06:45Z</dcterms:created>
  <dcterms:modified xsi:type="dcterms:W3CDTF">2018-03-22T01:37:51Z</dcterms:modified>
</cp:coreProperties>
</file>