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nnual Budget\LBP FORM 2019\"/>
    </mc:Choice>
  </mc:AlternateContent>
  <xr:revisionPtr revIDLastSave="0" documentId="13_ncr:1_{BD14040C-22C2-4F66-94AD-757288887AA3}" xr6:coauthVersionLast="36" xr6:coauthVersionMax="36" xr10:uidLastSave="{00000000-0000-0000-0000-000000000000}"/>
  <bookViews>
    <workbookView xWindow="120" yWindow="72" windowWidth="15252" windowHeight="7932" tabRatio="836" firstSheet="6" activeTab="12" xr2:uid="{00000000-000D-0000-FFFF-FFFF00000000}"/>
  </bookViews>
  <sheets>
    <sheet name="Mayor's Office (2)" sheetId="20" r:id="rId1"/>
    <sheet name="SB Legislative (2)" sheetId="21" r:id="rId2"/>
    <sheet name="SB Secretariat (2)" sheetId="22" r:id="rId3"/>
    <sheet name="MPDC (2)" sheetId="23" r:id="rId4"/>
    <sheet name="LCR (2)" sheetId="24" r:id="rId5"/>
    <sheet name="MBO (2)" sheetId="25" r:id="rId6"/>
    <sheet name="Accounting Office (2)" sheetId="26" r:id="rId7"/>
    <sheet name="Treasurer's Office (2)" sheetId="27" r:id="rId8"/>
    <sheet name="Assessor's Office (2)" sheetId="28" r:id="rId9"/>
    <sheet name="Engineering Office (2)" sheetId="29" r:id="rId10"/>
    <sheet name="Economic (2)" sheetId="30" r:id="rId11"/>
    <sheet name="Agriculture (2)" sheetId="31" r:id="rId12"/>
    <sheet name="Health  (2)" sheetId="32" r:id="rId13"/>
    <sheet name="DSWD (2)" sheetId="33" r:id="rId14"/>
    <sheet name="DILG (2)" sheetId="37" r:id="rId15"/>
    <sheet name="PNP" sheetId="41" r:id="rId16"/>
    <sheet name="MCTC (2)" sheetId="38" r:id="rId17"/>
    <sheet name="COA (2)" sheetId="39" r:id="rId18"/>
    <sheet name="BOF" sheetId="42" r:id="rId19"/>
    <sheet name="National Office (2)" sheetId="40" r:id="rId20"/>
  </sheets>
  <calcPr calcId="162913"/>
</workbook>
</file>

<file path=xl/calcChain.xml><?xml version="1.0" encoding="utf-8"?>
<calcChain xmlns="http://schemas.openxmlformats.org/spreadsheetml/2006/main">
  <c r="G52" i="32" l="1"/>
  <c r="H52" i="32" s="1"/>
  <c r="G40" i="33" l="1"/>
  <c r="G46" i="33" l="1"/>
  <c r="G47" i="33" l="1"/>
  <c r="F56" i="32"/>
  <c r="F52" i="32"/>
  <c r="G58" i="40"/>
  <c r="F58" i="40"/>
  <c r="F60" i="40" s="1"/>
  <c r="F62" i="40" s="1"/>
  <c r="G55" i="40"/>
  <c r="G60" i="40" s="1"/>
  <c r="G62" i="40" s="1"/>
  <c r="F55" i="40"/>
  <c r="G52" i="40"/>
  <c r="F52" i="40"/>
  <c r="G49" i="40"/>
  <c r="F49" i="40"/>
  <c r="G53" i="42"/>
  <c r="F53" i="42"/>
  <c r="G47" i="42"/>
  <c r="F47" i="42"/>
  <c r="F63" i="39"/>
  <c r="G62" i="39"/>
  <c r="F62" i="39"/>
  <c r="G56" i="39"/>
  <c r="G63" i="39" s="1"/>
  <c r="F56" i="39"/>
  <c r="G44" i="38"/>
  <c r="F44" i="38"/>
  <c r="G56" i="41"/>
  <c r="F56" i="41"/>
  <c r="G51" i="41"/>
  <c r="F51" i="41"/>
  <c r="G58" i="37"/>
  <c r="F58" i="37"/>
  <c r="G55" i="37"/>
  <c r="F55" i="37"/>
  <c r="G62" i="31"/>
  <c r="F62" i="31"/>
  <c r="G61" i="31"/>
  <c r="F61" i="31"/>
  <c r="G57" i="31"/>
  <c r="F57" i="31"/>
  <c r="G54" i="30" l="1"/>
  <c r="F54" i="30"/>
  <c r="G47" i="30"/>
  <c r="F47" i="30"/>
  <c r="G21" i="30"/>
  <c r="G59" i="29"/>
  <c r="F59" i="29"/>
  <c r="G51" i="29"/>
  <c r="G55" i="29" s="1"/>
  <c r="G61" i="29" s="1"/>
  <c r="F51" i="29"/>
  <c r="F55" i="29" s="1"/>
  <c r="F61" i="29" s="1"/>
  <c r="F63" i="28"/>
  <c r="G55" i="28"/>
  <c r="G59" i="28" s="1"/>
  <c r="G64" i="28" s="1"/>
  <c r="F55" i="28"/>
  <c r="F59" i="28" s="1"/>
  <c r="F64" i="28" s="1"/>
  <c r="G74" i="27"/>
  <c r="F74" i="27"/>
  <c r="G73" i="27"/>
  <c r="F73" i="27"/>
  <c r="G69" i="27"/>
  <c r="F69" i="27"/>
  <c r="G65" i="27"/>
  <c r="F65" i="27"/>
  <c r="G63" i="27"/>
  <c r="F63" i="27"/>
  <c r="G59" i="27"/>
  <c r="F59" i="27"/>
  <c r="G56" i="27"/>
  <c r="F56" i="27"/>
  <c r="G51" i="27"/>
  <c r="F51" i="27"/>
  <c r="G49" i="27"/>
  <c r="F49" i="27"/>
  <c r="F46" i="27"/>
  <c r="F30" i="27" l="1"/>
  <c r="G62" i="26"/>
  <c r="F62" i="26"/>
  <c r="G51" i="26"/>
  <c r="G54" i="26" s="1"/>
  <c r="G63" i="26" s="1"/>
  <c r="F51" i="26"/>
  <c r="F54" i="26" s="1"/>
  <c r="G66" i="25"/>
  <c r="F66" i="25"/>
  <c r="G51" i="25"/>
  <c r="G60" i="25" s="1"/>
  <c r="F51" i="25"/>
  <c r="F60" i="25" s="1"/>
  <c r="G55" i="24"/>
  <c r="G57" i="24" s="1"/>
  <c r="G51" i="24"/>
  <c r="F51" i="24"/>
  <c r="F57" i="24" s="1"/>
  <c r="G132" i="20"/>
  <c r="F63" i="26" l="1"/>
  <c r="F68" i="25"/>
  <c r="G68" i="25"/>
  <c r="G23" i="37"/>
  <c r="G30" i="33"/>
  <c r="G21" i="33"/>
  <c r="G18" i="29"/>
  <c r="G26" i="29"/>
  <c r="G34" i="27"/>
  <c r="G31" i="25"/>
  <c r="G34" i="23"/>
  <c r="F34" i="23"/>
  <c r="G33" i="23"/>
  <c r="G21" i="28"/>
  <c r="G25" i="28" s="1"/>
  <c r="G30" i="28" s="1"/>
  <c r="G30" i="27"/>
  <c r="G26" i="27"/>
  <c r="G24" i="27"/>
  <c r="G20" i="27"/>
  <c r="G17" i="27"/>
  <c r="G12" i="27"/>
  <c r="G10" i="27"/>
  <c r="G16" i="25"/>
  <c r="G25" i="25" s="1"/>
  <c r="G18" i="24"/>
  <c r="G25" i="23"/>
  <c r="G18" i="23"/>
  <c r="G33" i="22"/>
  <c r="G68" i="20"/>
  <c r="G59" i="20"/>
  <c r="G51" i="20" s="1"/>
  <c r="G48" i="20"/>
  <c r="G45" i="20"/>
  <c r="G36" i="20"/>
  <c r="G33" i="20"/>
  <c r="G29" i="20"/>
  <c r="G27" i="20"/>
  <c r="G20" i="20"/>
  <c r="G14" i="20"/>
  <c r="F68" i="20"/>
  <c r="F59" i="20"/>
  <c r="F51" i="20" s="1"/>
  <c r="F48" i="20"/>
  <c r="F45" i="20"/>
  <c r="F36" i="20"/>
  <c r="F33" i="20"/>
  <c r="F29" i="20"/>
  <c r="F27" i="20"/>
  <c r="F20" i="20"/>
  <c r="F14" i="20"/>
  <c r="F25" i="21"/>
  <c r="G35" i="27" l="1"/>
  <c r="G33" i="25"/>
  <c r="E132" i="20"/>
  <c r="E52" i="32"/>
  <c r="E68" i="20"/>
  <c r="E133" i="20" l="1"/>
  <c r="G133" i="20"/>
  <c r="G25" i="40"/>
  <c r="G27" i="40" s="1"/>
  <c r="G23" i="40"/>
  <c r="G20" i="40"/>
  <c r="G17" i="40"/>
  <c r="G14" i="40"/>
  <c r="G17" i="42"/>
  <c r="G23" i="42" s="1"/>
  <c r="G26" i="39"/>
  <c r="G25" i="39"/>
  <c r="G19" i="39"/>
  <c r="G14" i="38"/>
  <c r="G14" i="30"/>
  <c r="G22" i="24"/>
  <c r="G24" i="24" s="1"/>
  <c r="G22" i="29"/>
  <c r="G28" i="29" s="1"/>
  <c r="G27" i="31"/>
  <c r="G23" i="31"/>
  <c r="G28" i="31" s="1"/>
  <c r="G56" i="32"/>
  <c r="F30" i="33"/>
  <c r="F24" i="41"/>
  <c r="G19" i="41"/>
  <c r="G24" i="41" s="1"/>
  <c r="G26" i="37"/>
  <c r="F26" i="37"/>
  <c r="G29" i="26"/>
  <c r="G18" i="26"/>
  <c r="G21" i="26" s="1"/>
  <c r="E36" i="21"/>
  <c r="G36" i="21"/>
  <c r="G25" i="21"/>
  <c r="G38" i="21" l="1"/>
  <c r="G30" i="26"/>
  <c r="F23" i="40" l="1"/>
  <c r="F17" i="42"/>
  <c r="F23" i="42" s="1"/>
  <c r="F23" i="31" l="1"/>
  <c r="F33" i="22"/>
  <c r="F43" i="22" s="1"/>
  <c r="F23" i="37" l="1"/>
  <c r="E7" i="20"/>
  <c r="F19" i="41" l="1"/>
  <c r="F19" i="39"/>
  <c r="F27" i="31"/>
  <c r="F28" i="31" s="1"/>
  <c r="F26" i="29"/>
  <c r="F29" i="28"/>
  <c r="F34" i="27"/>
  <c r="F33" i="23"/>
  <c r="F18" i="29"/>
  <c r="F22" i="29" s="1"/>
  <c r="F28" i="29" s="1"/>
  <c r="F16" i="25"/>
  <c r="F25" i="25" s="1"/>
  <c r="E33" i="20"/>
  <c r="E36" i="20"/>
  <c r="E20" i="20"/>
  <c r="F42" i="22" l="1"/>
  <c r="F14" i="40" l="1"/>
  <c r="F17" i="40"/>
  <c r="F20" i="40"/>
  <c r="F25" i="40" l="1"/>
  <c r="F27" i="40" s="1"/>
  <c r="F20" i="27" l="1"/>
  <c r="F25" i="39"/>
  <c r="F26" i="39" s="1"/>
  <c r="E27" i="20"/>
  <c r="E59" i="20"/>
  <c r="E51" i="20" s="1"/>
  <c r="F14" i="38"/>
  <c r="E29" i="20"/>
  <c r="E45" i="20"/>
  <c r="E48" i="20"/>
  <c r="E14" i="20"/>
  <c r="F31" i="25"/>
  <c r="F33" i="25" s="1"/>
  <c r="F21" i="33" l="1"/>
  <c r="F40" i="33" s="1"/>
  <c r="E55" i="32"/>
  <c r="E56" i="32" s="1"/>
  <c r="F21" i="30"/>
  <c r="F14" i="30"/>
  <c r="F18" i="26"/>
  <c r="F21" i="26" s="1"/>
  <c r="F24" i="24"/>
  <c r="F18" i="24"/>
  <c r="F18" i="23"/>
  <c r="F25" i="23" s="1"/>
  <c r="E25" i="21"/>
  <c r="E38" i="21" s="1"/>
  <c r="F47" i="33" l="1"/>
  <c r="F21" i="28"/>
  <c r="F25" i="28" s="1"/>
  <c r="F30" i="28" s="1"/>
  <c r="F24" i="27"/>
  <c r="F10" i="27"/>
  <c r="F26" i="27"/>
  <c r="F17" i="27"/>
  <c r="F12" i="27"/>
  <c r="F7" i="27"/>
  <c r="F29" i="26"/>
  <c r="F30" i="26" s="1"/>
  <c r="F35" i="27" l="1"/>
</calcChain>
</file>

<file path=xl/sharedStrings.xml><?xml version="1.0" encoding="utf-8"?>
<sst xmlns="http://schemas.openxmlformats.org/spreadsheetml/2006/main" count="1489" uniqueCount="327">
  <si>
    <t>LBP Form No. 2</t>
  </si>
  <si>
    <t>PROGRAMMED APPROPRIATION AND OBLIGATION BY OBJECT OF EXPENDITURE</t>
  </si>
  <si>
    <t>Object of Expenditure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</si>
  <si>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</si>
  <si>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</si>
  <si>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</si>
  <si>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</si>
  <si>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</si>
  <si>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</si>
  <si>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</si>
  <si>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Financial Expenses</t>
  </si>
  <si>
    <t>Capital Outlays</t>
  </si>
  <si>
    <t>Total Appropriations</t>
  </si>
  <si>
    <t>Account Code</t>
  </si>
  <si>
    <t>Budget Year</t>
  </si>
  <si>
    <t>(Proposed)</t>
  </si>
  <si>
    <t>Annex D</t>
  </si>
  <si>
    <t>Prepared:</t>
  </si>
  <si>
    <t>Department Head</t>
  </si>
  <si>
    <t>Reviewed: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</si>
  <si>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</si>
  <si>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</si>
  <si>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</si>
  <si>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</si>
  <si>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</si>
  <si>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</si>
  <si>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</si>
  <si>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</si>
  <si>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 - CeC</t>
  </si>
  <si>
    <t>TOTAL MOOE</t>
  </si>
  <si>
    <t>Telephone Expenses - Mobile</t>
  </si>
  <si>
    <t>Traveling Expenses (collectors)</t>
  </si>
  <si>
    <t>Water Dispenser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</si>
  <si>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</si>
  <si>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r>
      <t xml:space="preserve">LGU: </t>
    </r>
    <r>
      <rPr>
        <u/>
        <sz val="11"/>
        <color theme="1"/>
        <rFont val="Calibri"/>
        <family val="2"/>
        <scheme val="minor"/>
      </rPr>
      <t>Kalawit, Zamboanga del Norte</t>
    </r>
  </si>
  <si>
    <t>Honorarium RTC</t>
  </si>
  <si>
    <t>Honorarium PPO</t>
  </si>
  <si>
    <t>Honorarium COMELEC</t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</si>
  <si>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</si>
  <si>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</si>
  <si>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</si>
  <si>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</si>
  <si>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</si>
  <si>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 xml:space="preserve"> </t>
  </si>
  <si>
    <t xml:space="preserve">          RONNIE T. SOLOMON</t>
  </si>
  <si>
    <t xml:space="preserve">             Department Head</t>
  </si>
  <si>
    <t xml:space="preserve">             S. RUNEM M. BRILLANTES</t>
  </si>
  <si>
    <t xml:space="preserve">                 Department Head</t>
  </si>
  <si>
    <t xml:space="preserve">               GERMILIZA M. ALANO</t>
  </si>
  <si>
    <t xml:space="preserve">       Department Head</t>
  </si>
  <si>
    <t>General Services</t>
  </si>
  <si>
    <t>Janitorial Services</t>
  </si>
  <si>
    <t>Printer - HRMO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</si>
  <si>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</si>
  <si>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</si>
  <si>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</si>
  <si>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</si>
  <si>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</si>
  <si>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</si>
  <si>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</si>
  <si>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</si>
  <si>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</si>
  <si>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</si>
  <si>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</si>
  <si>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</si>
  <si>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</si>
  <si>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</si>
  <si>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</si>
  <si>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 xml:space="preserve">5-02-01         </t>
  </si>
  <si>
    <t xml:space="preserve">5-02-02         </t>
  </si>
  <si>
    <t xml:space="preserve">5-02-03         </t>
  </si>
  <si>
    <t xml:space="preserve">5-02-05         </t>
  </si>
  <si>
    <t xml:space="preserve">5-02-13         </t>
  </si>
  <si>
    <t xml:space="preserve">5-02-99         </t>
  </si>
  <si>
    <t>Property, Plant and Equipment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</si>
  <si>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</si>
  <si>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</si>
  <si>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</si>
  <si>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</si>
  <si>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</si>
  <si>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</si>
  <si>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</si>
  <si>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</si>
  <si>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</si>
  <si>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</si>
  <si>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</si>
  <si>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</si>
  <si>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</si>
  <si>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Extraordinary and Miscellaneous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</si>
  <si>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</si>
  <si>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</si>
  <si>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</si>
  <si>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</si>
  <si>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</si>
  <si>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</si>
  <si>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</si>
  <si>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</si>
  <si>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</si>
  <si>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</si>
  <si>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</si>
  <si>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Buildings (Renovation of Office - HRMO)</t>
  </si>
  <si>
    <t>Other Machinery and Equipment (Biometric)</t>
  </si>
  <si>
    <t>Internet Subscription Expenses</t>
  </si>
  <si>
    <t>R/M - Transportation Equipment (Motor Vehicles)</t>
  </si>
  <si>
    <t>5-02-01-010</t>
  </si>
  <si>
    <t>5-02-02-010</t>
  </si>
  <si>
    <t>5-02-03-010</t>
  </si>
  <si>
    <t>5-02-03-090</t>
  </si>
  <si>
    <t>5-02-05-020</t>
  </si>
  <si>
    <t>5-02-05-030</t>
  </si>
  <si>
    <t>5-02-01</t>
  </si>
  <si>
    <t>5-02-02</t>
  </si>
  <si>
    <t>5-02-03</t>
  </si>
  <si>
    <t>5-02-05</t>
  </si>
  <si>
    <t>5-02-12</t>
  </si>
  <si>
    <t>5-02-12-040</t>
  </si>
  <si>
    <t>5-02-13</t>
  </si>
  <si>
    <t>5-02-13-050</t>
  </si>
  <si>
    <t>5-02-13-060</t>
  </si>
  <si>
    <t>5-02-16</t>
  </si>
  <si>
    <t>5-02-99</t>
  </si>
  <si>
    <t>5-02-99-010</t>
  </si>
  <si>
    <t>5-02-99-990</t>
  </si>
  <si>
    <t>1-07</t>
  </si>
  <si>
    <t>MERLY C. MASUGBO</t>
  </si>
  <si>
    <t>Accountable Forms Expenses</t>
  </si>
  <si>
    <t>Fuel, Oil and Lubricants Expenses</t>
  </si>
  <si>
    <t>5-02-03-020</t>
  </si>
  <si>
    <t>Telephone Expenses - Landline</t>
  </si>
  <si>
    <t>R/M - Buildings and Other Structures (Office Building)</t>
  </si>
  <si>
    <t>5-02-13-040</t>
  </si>
  <si>
    <t>5-02-16-020</t>
  </si>
  <si>
    <t>Fidelity Bond Premiums</t>
  </si>
  <si>
    <t>Printing and Publication Expenses</t>
  </si>
  <si>
    <t>5-02-99-020</t>
  </si>
  <si>
    <t>R/M - Machinery and Equipment (Cons. &amp; Heavy Equipment)</t>
  </si>
  <si>
    <t>R/M - Buildings and Other Structures (Public Building)</t>
  </si>
  <si>
    <t>Postage and Courier Services</t>
  </si>
  <si>
    <t>5-02-05-010</t>
  </si>
  <si>
    <t>5-02-14</t>
  </si>
  <si>
    <t>5-02-14-990</t>
  </si>
  <si>
    <t>Medical, Dental and Laboratory Supplies Expenses</t>
  </si>
  <si>
    <t>Other General Services (BNS/BHW/JO)</t>
  </si>
  <si>
    <t>R/M - Infrastructure Assets  (Water Supply)</t>
  </si>
  <si>
    <t>Cabinet</t>
  </si>
  <si>
    <t>Office Table</t>
  </si>
  <si>
    <t>Office Chairs</t>
  </si>
  <si>
    <t>Fuel Oil and Lubricants</t>
  </si>
  <si>
    <t>Repair and Maintenance</t>
  </si>
  <si>
    <t>Other  Maintenance and Operating Expenses</t>
  </si>
  <si>
    <t xml:space="preserve">Office Equipment </t>
  </si>
  <si>
    <t>Accountable Forms (BRGY.)</t>
  </si>
  <si>
    <t>2 of 2</t>
  </si>
  <si>
    <t>2 of 1</t>
  </si>
  <si>
    <t>Postage and Deliveries</t>
  </si>
  <si>
    <t xml:space="preserve">       Jobs Fair</t>
  </si>
  <si>
    <t xml:space="preserve">      Capability Building/Livelihood Skills Training</t>
  </si>
  <si>
    <t>Other Maintenance and Other Operating Expenses</t>
  </si>
  <si>
    <t>Honorarium PAO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</si>
  <si>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</si>
  <si>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</si>
  <si>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</si>
  <si>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</si>
  <si>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SPES Wages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</si>
  <si>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</si>
  <si>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</si>
  <si>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</si>
  <si>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</si>
  <si>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</si>
  <si>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      Election Fund - National</t>
  </si>
  <si>
    <t xml:space="preserve">         Election Fund - Barangay</t>
  </si>
  <si>
    <t xml:space="preserve">   5-02-02</t>
  </si>
  <si>
    <t>Municipal Budget Officer</t>
  </si>
  <si>
    <t xml:space="preserve">       Other MOOE</t>
  </si>
  <si>
    <t xml:space="preserve">       Health and Nutrition Maternal Child Care</t>
  </si>
  <si>
    <t xml:space="preserve">       Informative Education Campaign</t>
  </si>
  <si>
    <t xml:space="preserve">       Environmental Sanitation</t>
  </si>
  <si>
    <t>OSCA</t>
  </si>
  <si>
    <t>Day Care Worker</t>
  </si>
  <si>
    <t>Youth Program</t>
  </si>
  <si>
    <t>Women Welfare Program</t>
  </si>
  <si>
    <t>5-02-99-990-21</t>
  </si>
  <si>
    <t>Peace and Order Council (POC)</t>
  </si>
  <si>
    <t>5-02-01-010-5</t>
  </si>
  <si>
    <t>5-02-03-020-1</t>
  </si>
  <si>
    <t>5-02-12-040-4</t>
  </si>
  <si>
    <t>5-02-12-040-5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</si>
  <si>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</si>
  <si>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</si>
  <si>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Tablet</t>
  </si>
  <si>
    <t>Computer w/complete Accessories HRMO</t>
  </si>
  <si>
    <t>Wages JO</t>
  </si>
  <si>
    <t>R/M Offfice  Equipment</t>
  </si>
  <si>
    <t>2.</t>
  </si>
  <si>
    <t>Proposed New Appropriations by Object of Expenditures</t>
  </si>
  <si>
    <t>Traveling Expenses - Postal</t>
  </si>
  <si>
    <t>Office Supplies Expenses - PESO</t>
  </si>
  <si>
    <t>Office Supplies Expenses - BAC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</si>
  <si>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</si>
  <si>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</si>
  <si>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</si>
  <si>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</si>
  <si>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</si>
  <si>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</si>
  <si>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</si>
  <si>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>Desktop Microphone</t>
  </si>
  <si>
    <t xml:space="preserve">     General Revision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</si>
  <si>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</si>
  <si>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</si>
  <si>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</si>
  <si>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</si>
  <si>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</si>
  <si>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</si>
  <si>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</si>
  <si>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</si>
  <si>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</si>
  <si>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 xml:space="preserve">       Buntis Congress/Mother's Class</t>
  </si>
  <si>
    <t>Emergency Assistance Program</t>
  </si>
  <si>
    <t>Counterpart to 4Ps Program</t>
  </si>
  <si>
    <t>Child Welfare Program</t>
  </si>
  <si>
    <t>Camera Samsung - PESO</t>
  </si>
  <si>
    <t>Repairs and Maintenance Transportation</t>
  </si>
  <si>
    <t>Office: PNP</t>
  </si>
  <si>
    <t>Fuel, Oil &amp; Lubricants Expenses</t>
  </si>
  <si>
    <t>Repairs and Maintenance - Patrol Car</t>
  </si>
  <si>
    <t>Other MOOE (Honorarium)</t>
  </si>
  <si>
    <t>Refrigerator Mayor's Office</t>
  </si>
  <si>
    <t>Printer -  Mayor's Office</t>
  </si>
  <si>
    <t>Printer - MSWDO</t>
  </si>
  <si>
    <t>Steel Cabinet Mayor's Office</t>
  </si>
  <si>
    <t>Table with Chairs - Mayor's Office</t>
  </si>
  <si>
    <t>Table with Chairs - BOF</t>
  </si>
  <si>
    <t>Laptop - MPDC</t>
  </si>
  <si>
    <t>Laptop - LCR</t>
  </si>
  <si>
    <t>Laptop - Accounting</t>
  </si>
  <si>
    <t>Furniture &amp; Fixture - Treasurer</t>
  </si>
  <si>
    <t>Furniture &amp; Fixture - Assessor</t>
  </si>
  <si>
    <t>GPS - MPDC</t>
  </si>
  <si>
    <t>GPS - Assessor</t>
  </si>
  <si>
    <t xml:space="preserve">GPS - Engineering </t>
  </si>
  <si>
    <t>Swivel Chair - Treasurer</t>
  </si>
  <si>
    <t>MC - XRM 125 - Engineering</t>
  </si>
  <si>
    <t>Water Dispenser - Agriculture</t>
  </si>
  <si>
    <t>Aircon - Secretariat</t>
  </si>
  <si>
    <t>Aircon - MSWDO</t>
  </si>
  <si>
    <t>Chairs (Ruby) - MSWDO</t>
  </si>
  <si>
    <t>Projector - MSWDO</t>
  </si>
  <si>
    <t>Extension of Building - MSWDO</t>
  </si>
  <si>
    <r>
      <t xml:space="preserve">LGU: </t>
    </r>
    <r>
      <rPr>
        <u/>
        <sz val="11"/>
        <color theme="0"/>
        <rFont val="Calibri"/>
        <family val="2"/>
        <scheme val="minor"/>
      </rPr>
      <t>Kalawit, Zamboanga del Norte</t>
    </r>
  </si>
  <si>
    <r>
      <t>LGU:</t>
    </r>
    <r>
      <rPr>
        <u/>
        <sz val="11"/>
        <color theme="0"/>
        <rFont val="Calibri"/>
        <family val="2"/>
        <scheme val="minor"/>
      </rPr>
      <t>Kalawit, Zamboanga del Norte</t>
    </r>
  </si>
  <si>
    <t>laptop - DILG</t>
  </si>
  <si>
    <t>5-02-99-990-22</t>
  </si>
  <si>
    <t>5-02-99-990-23</t>
  </si>
  <si>
    <t>5-02-99-990-24</t>
  </si>
  <si>
    <t>5-02-99-990-25</t>
  </si>
  <si>
    <t>5-02-99-990-26</t>
  </si>
  <si>
    <t>5-02-99-990-27</t>
  </si>
  <si>
    <t>Sala Set</t>
  </si>
  <si>
    <t>Curtains Session Hall</t>
  </si>
  <si>
    <t>Water Dispenser - Budget Office</t>
  </si>
  <si>
    <t>Printer - Budget Office</t>
  </si>
  <si>
    <t>Swivel Chair - Budget Office</t>
  </si>
  <si>
    <t>Office Supplies Expenses - CeC</t>
  </si>
  <si>
    <t>LDRRMO</t>
  </si>
  <si>
    <t>Other Maintenance and Operating Expenses(MDC)</t>
  </si>
  <si>
    <t>Other MOOE - BAC</t>
  </si>
  <si>
    <t>5-02-99-990-8</t>
  </si>
  <si>
    <t>5-02-99-020-30</t>
  </si>
  <si>
    <t>5-02-13-060-1</t>
  </si>
  <si>
    <t>5-02-99-990-29</t>
  </si>
  <si>
    <t xml:space="preserve">5-02-99-990-9        </t>
  </si>
  <si>
    <r>
      <t>LGU:</t>
    </r>
    <r>
      <rPr>
        <u/>
        <sz val="11"/>
        <color theme="0"/>
        <rFont val="Calibri"/>
        <family val="2"/>
        <scheme val="minor"/>
      </rPr>
      <t xml:space="preserve"> Kalawit, Zamboanga del Norte</t>
    </r>
  </si>
  <si>
    <t>Traveling Expenses/Training</t>
  </si>
  <si>
    <t>Gasoline, Oil &amp; Lubricants Expenses</t>
  </si>
  <si>
    <t>Office: BOF</t>
  </si>
  <si>
    <t>Printer - Treasurer</t>
  </si>
  <si>
    <t xml:space="preserve">CURRENT YEAR </t>
  </si>
  <si>
    <t>2019</t>
  </si>
  <si>
    <t>Capital Outlay</t>
  </si>
  <si>
    <t>Total Capital Outlay</t>
  </si>
  <si>
    <t>Desktop Computer w/complete Accessories</t>
  </si>
  <si>
    <t>Printer</t>
  </si>
  <si>
    <t>Dispenser</t>
  </si>
  <si>
    <t>2 Stainless Gang Chair (5Seater)</t>
  </si>
  <si>
    <t>Child Dev't Teacher</t>
  </si>
  <si>
    <t>Elderly Person PWD</t>
  </si>
  <si>
    <t>PWD Welfare Program</t>
  </si>
  <si>
    <t>Philhealth for Indigent Families</t>
  </si>
  <si>
    <t>Person W/Disability Welfare Program (PWD)</t>
  </si>
  <si>
    <t>Training Expenses (GAD GFPs)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</si>
  <si>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</si>
  <si>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</si>
  <si>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</si>
  <si>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</si>
  <si>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</si>
  <si>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</si>
  <si>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Newborn Screening Program GAD</t>
  </si>
  <si>
    <t>Mental Health Program GAD</t>
  </si>
  <si>
    <t>Subsidies - Others-MAFC,FA,RIC, and 4H Club TEV/Traning Expenses</t>
  </si>
  <si>
    <t>Tables (5 Units)</t>
  </si>
  <si>
    <t>1 Unit 1 bagger Mixer 7.5 HP Engine (Roben)</t>
  </si>
  <si>
    <t>Aircon (Split Type) Mayor's Office</t>
  </si>
  <si>
    <t>Desktop Computer w/complete Accessories Mayor's Office</t>
  </si>
  <si>
    <t>Printer Mayor's Office</t>
  </si>
  <si>
    <t>Cabinet (Clip Board) Mayor's Office</t>
  </si>
  <si>
    <t>Projector - Mayor's Office</t>
  </si>
  <si>
    <t>Donations-VM</t>
  </si>
  <si>
    <r>
      <t xml:space="preserve">Office: </t>
    </r>
    <r>
      <rPr>
        <u/>
        <sz val="10"/>
        <color theme="1"/>
        <rFont val="Calibri"/>
        <family val="2"/>
        <scheme val="minor"/>
      </rPr>
      <t>Health Office</t>
    </r>
  </si>
  <si>
    <t xml:space="preserve">ACUTAL </t>
  </si>
  <si>
    <t>2018</t>
  </si>
  <si>
    <t xml:space="preserve">ACTUAL </t>
  </si>
  <si>
    <t xml:space="preserve">Steel Cabinet (Double Door)  </t>
  </si>
  <si>
    <t xml:space="preserve">Swivel Chair  </t>
  </si>
  <si>
    <t xml:space="preserve">DSLR Camera  </t>
  </si>
  <si>
    <t>Computer W/Complete Accessories</t>
  </si>
  <si>
    <t>Table W/Chairs</t>
  </si>
  <si>
    <t>Vault (Lita &amp; Vilma)</t>
  </si>
  <si>
    <t>1 Unit Surveying Instrument</t>
  </si>
  <si>
    <t>ACTUAL</t>
  </si>
  <si>
    <t>3-in-1 Printer</t>
  </si>
  <si>
    <t xml:space="preserve">Sala Set </t>
  </si>
  <si>
    <t>2 pcs Ceiling Fan</t>
  </si>
  <si>
    <t>Freezer</t>
  </si>
  <si>
    <t>Tabacco Control Program GAD</t>
  </si>
  <si>
    <t>Malaria Program GAD</t>
  </si>
  <si>
    <t>Nutrition Program GAD</t>
  </si>
  <si>
    <t>HIV/AIDS Campaign GAD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</si>
</sst>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6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" fillId="0" borderId="5" xfId="0" applyFont="1" applyBorder="1"/>
    <xf numFmtId="0" fontId="0" fillId="0" borderId="8" xfId="0" applyBorder="1"/>
    <xf numFmtId="0" fontId="0" fillId="0" borderId="0" xfId="0" applyAlignment="1">
      <alignment horizontal="right"/>
    </xf>
    <xf numFmtId="0" fontId="1" fillId="0" borderId="3" xfId="0" applyFont="1" applyBorder="1"/>
    <xf numFmtId="0" fontId="0" fillId="0" borderId="0" xfId="0" applyFill="1" applyBorder="1"/>
    <xf numFmtId="0" fontId="1" fillId="0" borderId="0" xfId="0" applyFont="1" applyBorder="1"/>
    <xf numFmtId="164" fontId="0" fillId="0" borderId="8" xfId="1" applyFont="1" applyBorder="1"/>
    <xf numFmtId="0" fontId="1" fillId="0" borderId="0" xfId="0" applyFont="1" applyFill="1" applyBorder="1"/>
    <xf numFmtId="164" fontId="3" fillId="0" borderId="8" xfId="1" applyFont="1" applyBorder="1"/>
    <xf numFmtId="164" fontId="1" fillId="0" borderId="8" xfId="1" applyFont="1" applyBorder="1"/>
    <xf numFmtId="0" fontId="0" fillId="0" borderId="0" xfId="0" applyFont="1" applyBorder="1"/>
    <xf numFmtId="0" fontId="0" fillId="0" borderId="0" xfId="0" applyFont="1" applyFill="1" applyBorder="1"/>
    <xf numFmtId="164" fontId="2" fillId="0" borderId="8" xfId="1" applyFont="1" applyBorder="1"/>
    <xf numFmtId="164" fontId="0" fillId="0" borderId="0" xfId="1" applyFont="1"/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4" xfId="0" applyFont="1" applyBorder="1" applyAlignment="1"/>
    <xf numFmtId="164" fontId="0" fillId="0" borderId="8" xfId="1" applyFont="1" applyBorder="1" applyAlignment="1"/>
    <xf numFmtId="0" fontId="0" fillId="0" borderId="0" xfId="0" applyFont="1" applyFill="1" applyBorder="1" applyAlignment="1"/>
    <xf numFmtId="0" fontId="1" fillId="0" borderId="0" xfId="0" applyFont="1" applyBorder="1" applyAlignment="1"/>
    <xf numFmtId="164" fontId="3" fillId="0" borderId="8" xfId="1" applyFont="1" applyBorder="1" applyAlignment="1"/>
    <xf numFmtId="0" fontId="1" fillId="0" borderId="3" xfId="0" applyFont="1" applyBorder="1" applyAlignment="1"/>
    <xf numFmtId="0" fontId="0" fillId="0" borderId="0" xfId="0" applyFont="1"/>
    <xf numFmtId="164" fontId="0" fillId="0" borderId="0" xfId="1" applyFont="1" applyAlignment="1">
      <alignment horizontal="right"/>
    </xf>
    <xf numFmtId="0" fontId="0" fillId="0" borderId="8" xfId="0" applyFont="1" applyBorder="1"/>
    <xf numFmtId="0" fontId="0" fillId="0" borderId="4" xfId="0" applyFont="1" applyBorder="1"/>
    <xf numFmtId="164" fontId="0" fillId="0" borderId="0" xfId="1" applyFont="1" applyAlignment="1"/>
    <xf numFmtId="164" fontId="6" fillId="0" borderId="8" xfId="1" applyFont="1" applyBorder="1"/>
    <xf numFmtId="49" fontId="0" fillId="0" borderId="8" xfId="0" applyNumberFormat="1" applyBorder="1" applyAlignment="1">
      <alignment horizontal="center"/>
    </xf>
    <xf numFmtId="164" fontId="7" fillId="0" borderId="8" xfId="1" applyFont="1" applyBorder="1" applyAlignment="1"/>
    <xf numFmtId="164" fontId="3" fillId="0" borderId="0" xfId="1" applyFont="1" applyBorder="1" applyAlignment="1"/>
    <xf numFmtId="164" fontId="0" fillId="0" borderId="0" xfId="1" applyFont="1" applyBorder="1"/>
    <xf numFmtId="164" fontId="3" fillId="0" borderId="0" xfId="1" applyFont="1" applyBorder="1"/>
    <xf numFmtId="0" fontId="1" fillId="0" borderId="2" xfId="0" applyFont="1" applyBorder="1"/>
    <xf numFmtId="164" fontId="3" fillId="0" borderId="18" xfId="1" applyFont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/>
    <xf numFmtId="164" fontId="4" fillId="0" borderId="19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164" fontId="7" fillId="0" borderId="8" xfId="1" applyFont="1" applyBorder="1"/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9" fillId="0" borderId="19" xfId="1" applyFont="1" applyBorder="1" applyAlignment="1"/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4" fillId="0" borderId="19" xfId="1" applyFont="1" applyBorder="1"/>
    <xf numFmtId="0" fontId="0" fillId="0" borderId="0" xfId="0" applyFont="1" applyBorder="1" applyAlignment="1">
      <alignment horizontal="center"/>
    </xf>
    <xf numFmtId="164" fontId="6" fillId="0" borderId="8" xfId="1" applyFont="1" applyBorder="1" applyAlignment="1"/>
    <xf numFmtId="164" fontId="11" fillId="0" borderId="0" xfId="1" applyFont="1" applyBorder="1" applyAlignment="1">
      <alignment horizontal="right"/>
    </xf>
    <xf numFmtId="164" fontId="11" fillId="0" borderId="6" xfId="1" applyFont="1" applyBorder="1" applyAlignment="1">
      <alignment horizontal="right"/>
    </xf>
    <xf numFmtId="164" fontId="12" fillId="0" borderId="0" xfId="1" applyFont="1" applyAlignment="1">
      <alignment horizontal="left"/>
    </xf>
    <xf numFmtId="164" fontId="14" fillId="0" borderId="0" xfId="1" applyFont="1" applyBorder="1" applyAlignment="1">
      <alignment horizontal="right"/>
    </xf>
    <xf numFmtId="164" fontId="11" fillId="0" borderId="0" xfId="1" applyFont="1" applyAlignment="1">
      <alignment horizontal="right"/>
    </xf>
    <xf numFmtId="0" fontId="11" fillId="0" borderId="0" xfId="0" applyFont="1" applyAlignment="1">
      <alignment horizontal="right"/>
    </xf>
    <xf numFmtId="164" fontId="15" fillId="0" borderId="19" xfId="1" applyFont="1" applyBorder="1" applyAlignment="1"/>
    <xf numFmtId="164" fontId="13" fillId="0" borderId="6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164" fontId="4" fillId="0" borderId="19" xfId="0" applyNumberFormat="1" applyFont="1" applyBorder="1"/>
    <xf numFmtId="164" fontId="13" fillId="0" borderId="0" xfId="1" applyFont="1" applyBorder="1" applyAlignment="1">
      <alignment horizontal="right"/>
    </xf>
    <xf numFmtId="164" fontId="3" fillId="0" borderId="9" xfId="1" applyFont="1" applyBorder="1" applyAlignment="1"/>
    <xf numFmtId="0" fontId="1" fillId="0" borderId="4" xfId="0" applyFont="1" applyBorder="1"/>
    <xf numFmtId="0" fontId="1" fillId="0" borderId="8" xfId="0" applyFont="1" applyBorder="1"/>
    <xf numFmtId="164" fontId="7" fillId="0" borderId="8" xfId="1" applyFont="1" applyBorder="1" applyAlignment="1">
      <alignment horizontal="center"/>
    </xf>
    <xf numFmtId="0" fontId="1" fillId="0" borderId="5" xfId="0" applyFont="1" applyBorder="1" applyAlignment="1"/>
    <xf numFmtId="0" fontId="6" fillId="0" borderId="3" xfId="0" applyFont="1" applyBorder="1"/>
    <xf numFmtId="0" fontId="7" fillId="0" borderId="0" xfId="0" applyFont="1" applyBorder="1" applyAlignment="1">
      <alignment horizontal="left"/>
    </xf>
    <xf numFmtId="49" fontId="7" fillId="0" borderId="8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left"/>
    </xf>
    <xf numFmtId="0" fontId="8" fillId="0" borderId="0" xfId="0" applyFont="1" applyAlignment="1"/>
    <xf numFmtId="164" fontId="3" fillId="0" borderId="1" xfId="1" applyFont="1" applyBorder="1"/>
    <xf numFmtId="0" fontId="0" fillId="0" borderId="0" xfId="0" applyBorder="1" applyAlignment="1">
      <alignment horizontal="left"/>
    </xf>
    <xf numFmtId="164" fontId="4" fillId="0" borderId="19" xfId="1" applyFont="1" applyFill="1" applyBorder="1"/>
    <xf numFmtId="0" fontId="0" fillId="0" borderId="0" xfId="0" applyFont="1" applyBorder="1" applyAlignment="1">
      <alignment horizontal="left"/>
    </xf>
    <xf numFmtId="49" fontId="0" fillId="0" borderId="8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164" fontId="2" fillId="0" borderId="8" xfId="1" applyFont="1" applyFill="1" applyBorder="1"/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1" applyNumberFormat="1" applyFont="1" applyBorder="1" applyAlignment="1">
      <alignment horizontal="center"/>
    </xf>
    <xf numFmtId="0" fontId="1" fillId="0" borderId="6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9" xfId="1" applyFont="1" applyBorder="1"/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Border="1" applyAlignment="1">
      <alignment horizontal="left"/>
    </xf>
    <xf numFmtId="164" fontId="7" fillId="0" borderId="8" xfId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8" xfId="1" applyFont="1" applyBorder="1" applyAlignment="1">
      <alignment vertical="center"/>
    </xf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164" fontId="18" fillId="0" borderId="0" xfId="1" applyFont="1" applyAlignment="1"/>
    <xf numFmtId="0" fontId="18" fillId="0" borderId="0" xfId="0" applyFont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164" fontId="17" fillId="0" borderId="0" xfId="1" applyFont="1" applyBorder="1"/>
    <xf numFmtId="0" fontId="18" fillId="0" borderId="0" xfId="0" applyFont="1" applyAlignment="1">
      <alignment horizontal="right"/>
    </xf>
    <xf numFmtId="164" fontId="18" fillId="0" borderId="0" xfId="1" applyFont="1"/>
    <xf numFmtId="0" fontId="18" fillId="0" borderId="0" xfId="0" applyFont="1" applyAlignment="1"/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164" fontId="20" fillId="0" borderId="0" xfId="1" applyFont="1" applyAlignment="1">
      <alignment horizontal="left"/>
    </xf>
    <xf numFmtId="0" fontId="0" fillId="0" borderId="0" xfId="0" applyFont="1" applyAlignment="1">
      <alignment vertical="center"/>
    </xf>
    <xf numFmtId="164" fontId="18" fillId="0" borderId="8" xfId="1" applyFont="1" applyBorder="1"/>
    <xf numFmtId="164" fontId="17" fillId="0" borderId="8" xfId="1" applyFont="1" applyBorder="1"/>
    <xf numFmtId="164" fontId="21" fillId="0" borderId="8" xfId="1" applyFont="1" applyBorder="1"/>
    <xf numFmtId="164" fontId="17" fillId="0" borderId="8" xfId="1" applyFont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1" applyFont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164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1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1" applyFont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8" xfId="0" applyFont="1" applyBorder="1" applyAlignment="1"/>
    <xf numFmtId="49" fontId="0" fillId="0" borderId="17" xfId="1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64" fontId="3" fillId="0" borderId="1" xfId="1" applyFont="1" applyBorder="1" applyAlignment="1"/>
    <xf numFmtId="0" fontId="0" fillId="0" borderId="20" xfId="0" applyFont="1" applyBorder="1"/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/>
    <xf numFmtId="0" fontId="11" fillId="0" borderId="8" xfId="0" applyFont="1" applyBorder="1" applyAlignment="1">
      <alignment horizontal="right"/>
    </xf>
    <xf numFmtId="164" fontId="0" fillId="0" borderId="3" xfId="1" applyFont="1" applyBorder="1"/>
    <xf numFmtId="164" fontId="2" fillId="0" borderId="3" xfId="1" applyFont="1" applyBorder="1"/>
    <xf numFmtId="164" fontId="17" fillId="0" borderId="3" xfId="1" applyFont="1" applyBorder="1"/>
    <xf numFmtId="164" fontId="3" fillId="0" borderId="3" xfId="1" applyFont="1" applyBorder="1"/>
    <xf numFmtId="164" fontId="7" fillId="0" borderId="3" xfId="1" applyFont="1" applyBorder="1" applyAlignment="1"/>
    <xf numFmtId="164" fontId="3" fillId="0" borderId="3" xfId="1" applyFont="1" applyBorder="1" applyAlignment="1"/>
    <xf numFmtId="164" fontId="4" fillId="0" borderId="26" xfId="1" applyFont="1" applyBorder="1" applyAlignment="1"/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Font="1" applyBorder="1"/>
    <xf numFmtId="0" fontId="0" fillId="0" borderId="20" xfId="0" applyBorder="1"/>
    <xf numFmtId="164" fontId="4" fillId="0" borderId="1" xfId="1" applyFont="1" applyBorder="1"/>
    <xf numFmtId="0" fontId="0" fillId="0" borderId="0" xfId="0" applyFont="1" applyFill="1" applyBorder="1" applyAlignment="1">
      <alignment horizontal="left"/>
    </xf>
    <xf numFmtId="164" fontId="4" fillId="0" borderId="27" xfId="1" applyFont="1" applyBorder="1" applyAlignment="1"/>
    <xf numFmtId="164" fontId="3" fillId="0" borderId="28" xfId="1" applyFont="1" applyBorder="1"/>
    <xf numFmtId="164" fontId="3" fillId="0" borderId="28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22" fillId="0" borderId="0" xfId="0" applyNumberFormat="1" applyFont="1" applyAlignment="1"/>
    <xf numFmtId="0" fontId="8" fillId="0" borderId="0" xfId="0" applyFont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15" xfId="1" applyFont="1" applyBorder="1" applyAlignment="1">
      <alignment horizontal="center"/>
    </xf>
    <xf numFmtId="164" fontId="8" fillId="0" borderId="16" xfId="1" applyFont="1" applyBorder="1" applyAlignment="1">
      <alignment horizontal="center"/>
    </xf>
    <xf numFmtId="49" fontId="8" fillId="0" borderId="17" xfId="1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22" fillId="0" borderId="3" xfId="0" applyFont="1" applyBorder="1"/>
    <xf numFmtId="0" fontId="22" fillId="0" borderId="0" xfId="0" applyFont="1" applyBorder="1"/>
    <xf numFmtId="0" fontId="8" fillId="0" borderId="0" xfId="0" applyFont="1" applyBorder="1"/>
    <xf numFmtId="0" fontId="8" fillId="0" borderId="4" xfId="0" applyFont="1" applyBorder="1"/>
    <xf numFmtId="164" fontId="8" fillId="0" borderId="8" xfId="1" applyFont="1" applyBorder="1"/>
    <xf numFmtId="0" fontId="8" fillId="0" borderId="8" xfId="0" applyFont="1" applyBorder="1"/>
    <xf numFmtId="164" fontId="22" fillId="0" borderId="8" xfId="1" applyFont="1" applyBorder="1"/>
    <xf numFmtId="164" fontId="24" fillId="0" borderId="8" xfId="1" applyFont="1" applyBorder="1"/>
    <xf numFmtId="164" fontId="25" fillId="0" borderId="8" xfId="1" applyFont="1" applyBorder="1"/>
    <xf numFmtId="164" fontId="26" fillId="0" borderId="1" xfId="1" applyFont="1" applyBorder="1"/>
    <xf numFmtId="164" fontId="26" fillId="0" borderId="8" xfId="1" applyFont="1" applyBorder="1"/>
    <xf numFmtId="0" fontId="22" fillId="0" borderId="3" xfId="0" applyFont="1" applyBorder="1" applyAlignment="1"/>
    <xf numFmtId="164" fontId="27" fillId="0" borderId="8" xfId="1" applyFont="1" applyBorder="1" applyAlignment="1"/>
    <xf numFmtId="164" fontId="26" fillId="0" borderId="8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15" xfId="1" applyFont="1" applyBorder="1" applyAlignment="1">
      <alignment horizontal="center"/>
    </xf>
    <xf numFmtId="164" fontId="8" fillId="0" borderId="16" xfId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164" fontId="28" fillId="0" borderId="8" xfId="1" applyFont="1" applyBorder="1"/>
    <xf numFmtId="164" fontId="28" fillId="0" borderId="8" xfId="1" applyFont="1" applyBorder="1" applyAlignment="1"/>
    <xf numFmtId="0" fontId="10" fillId="0" borderId="0" xfId="0" applyFont="1" applyBorder="1" applyAlignment="1"/>
    <xf numFmtId="0" fontId="10" fillId="0" borderId="4" xfId="0" applyFont="1" applyBorder="1" applyAlignment="1"/>
    <xf numFmtId="164" fontId="2" fillId="0" borderId="9" xfId="1" applyFont="1" applyBorder="1"/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29" fillId="0" borderId="8" xfId="1" applyFont="1" applyBorder="1"/>
    <xf numFmtId="43" fontId="8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0" xfId="0" applyFont="1" applyAlignment="1">
      <alignment horizontal="center"/>
    </xf>
    <xf numFmtId="164" fontId="8" fillId="0" borderId="15" xfId="1" applyFont="1" applyBorder="1" applyAlignment="1">
      <alignment horizontal="center"/>
    </xf>
    <xf numFmtId="164" fontId="8" fillId="0" borderId="16" xfId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G134"/>
  <sheetViews>
    <sheetView topLeftCell="A99" workbookViewId="0">
      <selection activeCell="D106" sqref="D106"/>
    </sheetView>
  </sheetViews>
  <sheetFormatPr defaultColWidth="9.109375" defaultRowHeight="14.1" customHeight="1" x14ac:dyDescent="0.3"/>
  <cols>
    <col min="1" max="1" width="3" style="27" customWidth="1"/>
    <col min="2" max="2" width="3.33203125" style="27" customWidth="1"/>
    <col min="3" max="3" width="2.88671875" style="27" customWidth="1"/>
    <col min="4" max="4" width="41.33203125" style="27" customWidth="1"/>
    <col min="5" max="6" width="16.33203125" style="39" customWidth="1"/>
    <col min="7" max="7" width="16.88671875" style="27" customWidth="1"/>
    <col min="8" max="16384" width="9.109375" style="27"/>
  </cols>
  <sheetData>
    <row r="1" spans="1:7" ht="13.05" customHeight="1" x14ac:dyDescent="0.3">
      <c r="A1" s="214" t="s">
        <v>193</v>
      </c>
      <c r="B1" s="376" t="s">
        <v>194</v>
      </c>
      <c r="C1" s="376"/>
      <c r="D1" s="376"/>
      <c r="E1" s="376"/>
      <c r="F1" s="376"/>
      <c r="G1" s="376"/>
    </row>
    <row r="2" spans="1:7" ht="13.05" customHeight="1" thickBot="1" x14ac:dyDescent="0.35">
      <c r="A2" s="365" t="s">
        <v>53</v>
      </c>
      <c r="B2" s="358"/>
      <c r="C2" s="358"/>
      <c r="D2" s="358"/>
      <c r="E2" s="27"/>
      <c r="F2" s="27"/>
      <c r="G2" s="118" t="s">
        <v>153</v>
      </c>
    </row>
    <row r="3" spans="1:7" ht="13.05" customHeight="1" x14ac:dyDescent="0.3">
      <c r="A3" s="23"/>
      <c r="B3" s="24"/>
      <c r="C3" s="24"/>
      <c r="D3" s="24"/>
      <c r="E3" s="377" t="s">
        <v>276</v>
      </c>
      <c r="F3" s="324"/>
      <c r="G3" s="232" t="s">
        <v>14</v>
      </c>
    </row>
    <row r="4" spans="1:7" ht="13.05" customHeight="1" x14ac:dyDescent="0.3">
      <c r="A4" s="379" t="s">
        <v>2</v>
      </c>
      <c r="B4" s="380"/>
      <c r="C4" s="380"/>
      <c r="D4" s="381"/>
      <c r="E4" s="378"/>
      <c r="F4" s="325" t="s">
        <v>310</v>
      </c>
      <c r="G4" s="233" t="s">
        <v>15</v>
      </c>
    </row>
    <row r="5" spans="1:7" ht="13.05" customHeight="1" thickBot="1" x14ac:dyDescent="0.35">
      <c r="A5" s="382"/>
      <c r="B5" s="383"/>
      <c r="C5" s="383"/>
      <c r="D5" s="384"/>
      <c r="E5" s="264">
        <v>2018</v>
      </c>
      <c r="F5" s="264" t="s">
        <v>309</v>
      </c>
      <c r="G5" s="262" t="s">
        <v>277</v>
      </c>
    </row>
    <row r="6" spans="1:7" ht="13.05" customHeight="1" x14ac:dyDescent="0.3">
      <c r="A6" s="34" t="s">
        <v>3</v>
      </c>
      <c r="B6" s="28"/>
      <c r="D6" s="29"/>
      <c r="E6" s="30"/>
      <c r="F6" s="30"/>
      <c r="G6" s="30"/>
    </row>
    <row r="7" spans="1:7" ht="13.05" customHeight="1" x14ac:dyDescent="0.3">
      <c r="A7" s="34"/>
      <c r="B7" s="365" t="s">
        <v>4</v>
      </c>
      <c r="C7" s="358"/>
      <c r="D7" s="359"/>
      <c r="E7" s="221">
        <f>SUM(E8:E13)</f>
        <v>495000</v>
      </c>
      <c r="F7" s="221"/>
      <c r="G7" s="30"/>
    </row>
    <row r="8" spans="1:7" ht="13.05" customHeight="1" x14ac:dyDescent="0.3">
      <c r="A8" s="34"/>
      <c r="B8" s="292"/>
      <c r="C8" s="358" t="s">
        <v>4</v>
      </c>
      <c r="D8" s="359"/>
      <c r="E8" s="350">
        <v>400000</v>
      </c>
      <c r="F8" s="350">
        <v>500000</v>
      </c>
      <c r="G8" s="350">
        <v>500000</v>
      </c>
    </row>
    <row r="9" spans="1:7" ht="13.05" customHeight="1" x14ac:dyDescent="0.3">
      <c r="A9" s="34"/>
      <c r="B9" s="292"/>
      <c r="C9" s="358" t="s">
        <v>78</v>
      </c>
      <c r="D9" s="359"/>
      <c r="E9" s="42">
        <v>20000</v>
      </c>
      <c r="F9" s="42">
        <v>20000</v>
      </c>
      <c r="G9" s="42">
        <v>20000</v>
      </c>
    </row>
    <row r="10" spans="1:7" ht="13.05" customHeight="1" x14ac:dyDescent="0.3">
      <c r="A10" s="34"/>
      <c r="B10" s="292"/>
      <c r="C10" s="358" t="s">
        <v>79</v>
      </c>
      <c r="D10" s="359"/>
      <c r="E10" s="42">
        <v>25000</v>
      </c>
      <c r="F10" s="42">
        <v>25000</v>
      </c>
      <c r="G10" s="42">
        <v>25000</v>
      </c>
    </row>
    <row r="11" spans="1:7" ht="13.05" customHeight="1" x14ac:dyDescent="0.3">
      <c r="A11" s="34"/>
      <c r="B11" s="292"/>
      <c r="C11" s="358" t="s">
        <v>80</v>
      </c>
      <c r="D11" s="359"/>
      <c r="E11" s="42">
        <v>20000</v>
      </c>
      <c r="F11" s="42">
        <v>20000</v>
      </c>
      <c r="G11" s="42">
        <v>20000</v>
      </c>
    </row>
    <row r="12" spans="1:7" ht="13.05" customHeight="1" x14ac:dyDescent="0.3">
      <c r="A12" s="34"/>
      <c r="B12" s="292"/>
      <c r="C12" s="358" t="s">
        <v>77</v>
      </c>
      <c r="D12" s="359"/>
      <c r="E12" s="42">
        <v>25000</v>
      </c>
      <c r="F12" s="42">
        <v>25000</v>
      </c>
      <c r="G12" s="42">
        <v>25000</v>
      </c>
    </row>
    <row r="13" spans="1:7" ht="13.05" customHeight="1" x14ac:dyDescent="0.3">
      <c r="A13" s="34"/>
      <c r="B13" s="292"/>
      <c r="C13" s="291" t="s">
        <v>195</v>
      </c>
      <c r="D13" s="293"/>
      <c r="E13" s="42">
        <v>5000</v>
      </c>
      <c r="F13" s="42">
        <v>5000</v>
      </c>
      <c r="G13" s="42">
        <v>5000</v>
      </c>
    </row>
    <row r="14" spans="1:7" ht="13.05" customHeight="1" x14ac:dyDescent="0.3">
      <c r="A14" s="34"/>
      <c r="B14" s="365" t="s">
        <v>5</v>
      </c>
      <c r="C14" s="358"/>
      <c r="D14" s="359"/>
      <c r="E14" s="221">
        <f>SUM(E15:E19)</f>
        <v>280000</v>
      </c>
      <c r="F14" s="221">
        <f>SUM(F15:F19)</f>
        <v>330000</v>
      </c>
      <c r="G14" s="221">
        <f>SUM(G15:G19)</f>
        <v>330000</v>
      </c>
    </row>
    <row r="15" spans="1:7" ht="13.05" customHeight="1" x14ac:dyDescent="0.3">
      <c r="A15" s="34"/>
      <c r="B15" s="292"/>
      <c r="C15" s="358" t="s">
        <v>39</v>
      </c>
      <c r="D15" s="359"/>
      <c r="E15" s="350">
        <v>200000</v>
      </c>
      <c r="F15" s="350">
        <v>250000</v>
      </c>
      <c r="G15" s="350">
        <v>250000</v>
      </c>
    </row>
    <row r="16" spans="1:7" ht="13.05" customHeight="1" x14ac:dyDescent="0.3">
      <c r="A16" s="34"/>
      <c r="B16" s="292"/>
      <c r="C16" s="358" t="s">
        <v>81</v>
      </c>
      <c r="D16" s="359"/>
      <c r="E16" s="42">
        <v>10000</v>
      </c>
      <c r="F16" s="42">
        <v>10000</v>
      </c>
      <c r="G16" s="42">
        <v>10000</v>
      </c>
    </row>
    <row r="17" spans="1:7" ht="13.05" customHeight="1" x14ac:dyDescent="0.3">
      <c r="A17" s="34"/>
      <c r="B17" s="292"/>
      <c r="C17" s="358" t="s">
        <v>82</v>
      </c>
      <c r="D17" s="359"/>
      <c r="E17" s="42">
        <v>25000</v>
      </c>
      <c r="F17" s="42">
        <v>25000</v>
      </c>
      <c r="G17" s="42">
        <v>25000</v>
      </c>
    </row>
    <row r="18" spans="1:7" ht="13.05" customHeight="1" x14ac:dyDescent="0.3">
      <c r="A18" s="34"/>
      <c r="B18" s="292"/>
      <c r="C18" s="358" t="s">
        <v>84</v>
      </c>
      <c r="D18" s="359"/>
      <c r="E18" s="42">
        <v>20000</v>
      </c>
      <c r="F18" s="42">
        <v>20000</v>
      </c>
      <c r="G18" s="42">
        <v>20000</v>
      </c>
    </row>
    <row r="19" spans="1:7" ht="13.05" customHeight="1" x14ac:dyDescent="0.3">
      <c r="A19" s="34"/>
      <c r="B19" s="292"/>
      <c r="C19" s="358" t="s">
        <v>83</v>
      </c>
      <c r="D19" s="359"/>
      <c r="E19" s="42">
        <v>25000</v>
      </c>
      <c r="F19" s="42">
        <v>25000</v>
      </c>
      <c r="G19" s="42">
        <v>25000</v>
      </c>
    </row>
    <row r="20" spans="1:7" ht="13.05" customHeight="1" x14ac:dyDescent="0.3">
      <c r="A20" s="34"/>
      <c r="B20" s="365" t="s">
        <v>6</v>
      </c>
      <c r="C20" s="358"/>
      <c r="D20" s="359"/>
      <c r="E20" s="221">
        <f>SUM(E21:E26)</f>
        <v>1215000</v>
      </c>
      <c r="F20" s="221">
        <f>SUM(F21:F26)</f>
        <v>1265000</v>
      </c>
      <c r="G20" s="221">
        <f>SUM(G21:G26)</f>
        <v>1265000</v>
      </c>
    </row>
    <row r="21" spans="1:7" ht="13.05" customHeight="1" x14ac:dyDescent="0.3">
      <c r="A21" s="34"/>
      <c r="B21" s="292"/>
      <c r="C21" s="358" t="s">
        <v>23</v>
      </c>
      <c r="D21" s="359"/>
      <c r="E21" s="350">
        <v>150000</v>
      </c>
      <c r="F21" s="350">
        <v>200000</v>
      </c>
      <c r="G21" s="350">
        <v>200000</v>
      </c>
    </row>
    <row r="22" spans="1:7" ht="13.05" customHeight="1" x14ac:dyDescent="0.3">
      <c r="A22" s="34"/>
      <c r="B22" s="292"/>
      <c r="C22" s="291" t="s">
        <v>198</v>
      </c>
      <c r="D22" s="293"/>
      <c r="E22" s="42">
        <v>10000</v>
      </c>
      <c r="F22" s="42">
        <v>10000</v>
      </c>
      <c r="G22" s="42">
        <v>10000</v>
      </c>
    </row>
    <row r="23" spans="1:7" ht="13.05" customHeight="1" x14ac:dyDescent="0.3">
      <c r="A23" s="34"/>
      <c r="B23" s="292"/>
      <c r="C23" s="291" t="s">
        <v>262</v>
      </c>
      <c r="D23" s="293"/>
      <c r="E23" s="42">
        <v>10000</v>
      </c>
      <c r="F23" s="42">
        <v>10000</v>
      </c>
      <c r="G23" s="42">
        <v>10000</v>
      </c>
    </row>
    <row r="24" spans="1:7" ht="13.05" customHeight="1" x14ac:dyDescent="0.3">
      <c r="A24" s="34"/>
      <c r="B24" s="292"/>
      <c r="C24" s="365" t="s">
        <v>196</v>
      </c>
      <c r="D24" s="359"/>
      <c r="E24" s="42">
        <v>25000</v>
      </c>
      <c r="F24" s="42">
        <v>25000</v>
      </c>
      <c r="G24" s="42">
        <v>25000</v>
      </c>
    </row>
    <row r="25" spans="1:7" ht="13.05" customHeight="1" x14ac:dyDescent="0.3">
      <c r="A25" s="34"/>
      <c r="B25" s="292"/>
      <c r="C25" s="291" t="s">
        <v>197</v>
      </c>
      <c r="D25" s="293"/>
      <c r="E25" s="42">
        <v>20000</v>
      </c>
      <c r="F25" s="42">
        <v>20000</v>
      </c>
      <c r="G25" s="42">
        <v>20000</v>
      </c>
    </row>
    <row r="26" spans="1:7" ht="13.05" customHeight="1" x14ac:dyDescent="0.3">
      <c r="A26" s="34"/>
      <c r="B26" s="28"/>
      <c r="C26" s="59" t="s">
        <v>203</v>
      </c>
      <c r="D26" s="29"/>
      <c r="E26" s="42">
        <v>1000000</v>
      </c>
      <c r="F26" s="42">
        <v>1000000</v>
      </c>
      <c r="G26" s="42">
        <v>1000000</v>
      </c>
    </row>
    <row r="27" spans="1:7" ht="13.05" customHeight="1" x14ac:dyDescent="0.3">
      <c r="A27" s="34"/>
      <c r="B27" s="365" t="s">
        <v>7</v>
      </c>
      <c r="C27" s="358"/>
      <c r="D27" s="359"/>
      <c r="E27" s="221">
        <f>SUM(E28)</f>
        <v>1000000</v>
      </c>
      <c r="F27" s="221">
        <f>SUM(F28)</f>
        <v>1000000</v>
      </c>
      <c r="G27" s="221">
        <f>SUM(G28)</f>
        <v>1000000</v>
      </c>
    </row>
    <row r="28" spans="1:7" ht="13.05" customHeight="1" x14ac:dyDescent="0.3">
      <c r="A28" s="34"/>
      <c r="B28" s="147"/>
      <c r="C28" s="358" t="s">
        <v>85</v>
      </c>
      <c r="D28" s="359"/>
      <c r="E28" s="42">
        <v>1000000</v>
      </c>
      <c r="F28" s="42">
        <v>1000000</v>
      </c>
      <c r="G28" s="42">
        <v>1000000</v>
      </c>
    </row>
    <row r="29" spans="1:7" ht="13.05" customHeight="1" x14ac:dyDescent="0.3">
      <c r="A29" s="34"/>
      <c r="B29" s="365" t="s">
        <v>63</v>
      </c>
      <c r="C29" s="358"/>
      <c r="D29" s="359"/>
      <c r="E29" s="221">
        <f>SUM(E30:E32)</f>
        <v>108800</v>
      </c>
      <c r="F29" s="221">
        <f>SUM(F30:F32)</f>
        <v>108800</v>
      </c>
      <c r="G29" s="221">
        <f>SUM(G30:G32)</f>
        <v>108800</v>
      </c>
    </row>
    <row r="30" spans="1:7" ht="13.05" customHeight="1" x14ac:dyDescent="0.3">
      <c r="A30" s="34"/>
      <c r="B30" s="48"/>
      <c r="C30" s="365" t="s">
        <v>86</v>
      </c>
      <c r="D30" s="359"/>
      <c r="E30" s="42">
        <v>51600</v>
      </c>
      <c r="F30" s="42">
        <v>51600</v>
      </c>
      <c r="G30" s="42">
        <v>51600</v>
      </c>
    </row>
    <row r="31" spans="1:7" ht="13.05" customHeight="1" x14ac:dyDescent="0.3">
      <c r="A31" s="34"/>
      <c r="B31" s="162"/>
      <c r="C31" s="162" t="s">
        <v>199</v>
      </c>
      <c r="D31" s="163"/>
      <c r="E31" s="42">
        <v>7200</v>
      </c>
      <c r="F31" s="42">
        <v>7200</v>
      </c>
      <c r="G31" s="42">
        <v>7200</v>
      </c>
    </row>
    <row r="32" spans="1:7" ht="13.05" customHeight="1" x14ac:dyDescent="0.3">
      <c r="A32" s="34"/>
      <c r="B32" s="48"/>
      <c r="C32" s="365" t="s">
        <v>200</v>
      </c>
      <c r="D32" s="359"/>
      <c r="E32" s="42">
        <v>50000</v>
      </c>
      <c r="F32" s="42">
        <v>50000</v>
      </c>
      <c r="G32" s="42">
        <v>50000</v>
      </c>
    </row>
    <row r="33" spans="1:7" ht="13.05" customHeight="1" x14ac:dyDescent="0.3">
      <c r="A33" s="34"/>
      <c r="B33" s="365" t="s">
        <v>8</v>
      </c>
      <c r="C33" s="365"/>
      <c r="D33" s="366"/>
      <c r="E33" s="221">
        <f t="shared" ref="E33:F33" si="0">SUM(E34:E35)</f>
        <v>600000</v>
      </c>
      <c r="F33" s="221">
        <f t="shared" si="0"/>
        <v>600000</v>
      </c>
      <c r="G33" s="221">
        <f t="shared" ref="G33" si="1">SUM(G34:G35)</f>
        <v>600000</v>
      </c>
    </row>
    <row r="34" spans="1:7" ht="13.05" customHeight="1" x14ac:dyDescent="0.3">
      <c r="A34" s="34"/>
      <c r="B34" s="48"/>
      <c r="C34" s="365" t="s">
        <v>87</v>
      </c>
      <c r="D34" s="366"/>
      <c r="E34" s="134">
        <v>600000</v>
      </c>
      <c r="F34" s="134">
        <v>600000</v>
      </c>
      <c r="G34" s="134">
        <v>600000</v>
      </c>
    </row>
    <row r="35" spans="1:7" ht="13.05" customHeight="1" x14ac:dyDescent="0.3">
      <c r="A35" s="34"/>
      <c r="B35" s="48"/>
      <c r="C35" s="365" t="s">
        <v>88</v>
      </c>
      <c r="D35" s="366"/>
      <c r="E35" s="30">
        <v>0</v>
      </c>
      <c r="F35" s="30">
        <v>0</v>
      </c>
      <c r="G35" s="30">
        <v>0</v>
      </c>
    </row>
    <row r="36" spans="1:7" ht="13.05" customHeight="1" x14ac:dyDescent="0.3">
      <c r="A36" s="34"/>
      <c r="B36" s="369" t="s">
        <v>50</v>
      </c>
      <c r="C36" s="373"/>
      <c r="D36" s="359"/>
      <c r="E36" s="221">
        <f>SUM(E37:E44)</f>
        <v>2670000</v>
      </c>
      <c r="F36" s="221">
        <f>SUM(F37:F44)</f>
        <v>2870000</v>
      </c>
      <c r="G36" s="221">
        <f>SUM(G37:G44)</f>
        <v>2870000</v>
      </c>
    </row>
    <row r="37" spans="1:7" ht="13.05" customHeight="1" x14ac:dyDescent="0.3">
      <c r="A37" s="34"/>
      <c r="B37" s="49"/>
      <c r="C37" s="369" t="s">
        <v>51</v>
      </c>
      <c r="D37" s="359"/>
      <c r="E37" s="42">
        <v>300000</v>
      </c>
      <c r="F37" s="42">
        <v>300000</v>
      </c>
      <c r="G37" s="42">
        <v>300000</v>
      </c>
    </row>
    <row r="38" spans="1:7" ht="13.05" customHeight="1" x14ac:dyDescent="0.3">
      <c r="A38" s="34"/>
      <c r="B38" s="49"/>
      <c r="C38" s="369" t="s">
        <v>188</v>
      </c>
      <c r="D38" s="359"/>
      <c r="E38" s="350">
        <v>500000</v>
      </c>
      <c r="F38" s="350">
        <v>600000</v>
      </c>
      <c r="G38" s="350">
        <v>600000</v>
      </c>
    </row>
    <row r="39" spans="1:7" ht="13.05" customHeight="1" x14ac:dyDescent="0.3">
      <c r="A39" s="34"/>
      <c r="B39" s="49"/>
      <c r="C39" s="140" t="s">
        <v>89</v>
      </c>
      <c r="D39" s="29"/>
      <c r="E39" s="350">
        <v>1500000</v>
      </c>
      <c r="F39" s="350">
        <v>1600000</v>
      </c>
      <c r="G39" s="350">
        <v>1600000</v>
      </c>
    </row>
    <row r="40" spans="1:7" ht="13.05" customHeight="1" x14ac:dyDescent="0.3">
      <c r="A40" s="34"/>
      <c r="B40" s="49"/>
      <c r="D40" s="140" t="s">
        <v>163</v>
      </c>
      <c r="E40" s="42">
        <v>300000</v>
      </c>
      <c r="F40" s="42">
        <v>300000</v>
      </c>
      <c r="G40" s="42">
        <v>300000</v>
      </c>
    </row>
    <row r="41" spans="1:7" ht="13.05" customHeight="1" x14ac:dyDescent="0.3">
      <c r="A41" s="34"/>
      <c r="B41" s="53"/>
      <c r="C41" s="140" t="s">
        <v>155</v>
      </c>
      <c r="D41" s="82"/>
      <c r="E41" s="42">
        <v>10000</v>
      </c>
      <c r="F41" s="42">
        <v>10000</v>
      </c>
      <c r="G41" s="42">
        <v>10000</v>
      </c>
    </row>
    <row r="42" spans="1:7" ht="13.05" customHeight="1" x14ac:dyDescent="0.3">
      <c r="A42" s="34"/>
      <c r="B42" s="162"/>
      <c r="C42" s="140"/>
      <c r="D42" s="82" t="s">
        <v>201</v>
      </c>
      <c r="E42" s="42">
        <v>5000</v>
      </c>
      <c r="F42" s="42">
        <v>5000</v>
      </c>
      <c r="G42" s="42">
        <v>5000</v>
      </c>
    </row>
    <row r="43" spans="1:7" ht="13.05" customHeight="1" x14ac:dyDescent="0.3">
      <c r="A43" s="34"/>
      <c r="B43" s="162"/>
      <c r="C43" s="140"/>
      <c r="D43" s="82" t="s">
        <v>202</v>
      </c>
      <c r="E43" s="42">
        <v>5000</v>
      </c>
      <c r="F43" s="42">
        <v>5000</v>
      </c>
      <c r="G43" s="42">
        <v>5000</v>
      </c>
    </row>
    <row r="44" spans="1:7" ht="13.05" customHeight="1" x14ac:dyDescent="0.3">
      <c r="A44" s="34"/>
      <c r="B44" s="53"/>
      <c r="C44" s="140" t="s">
        <v>156</v>
      </c>
      <c r="D44" s="29"/>
      <c r="E44" s="42">
        <v>50000</v>
      </c>
      <c r="F44" s="42">
        <v>50000</v>
      </c>
      <c r="G44" s="42">
        <v>50000</v>
      </c>
    </row>
    <row r="45" spans="1:7" ht="13.05" customHeight="1" x14ac:dyDescent="0.3">
      <c r="A45" s="34"/>
      <c r="B45" s="365" t="s">
        <v>9</v>
      </c>
      <c r="C45" s="365"/>
      <c r="D45" s="366"/>
      <c r="E45" s="221">
        <f>SUM(E46:E47)</f>
        <v>1005000</v>
      </c>
      <c r="F45" s="221">
        <f>SUM(F46:F47)</f>
        <v>1005000</v>
      </c>
      <c r="G45" s="221">
        <f>SUM(G46:G47)</f>
        <v>1005000</v>
      </c>
    </row>
    <row r="46" spans="1:7" ht="13.05" customHeight="1" x14ac:dyDescent="0.3">
      <c r="A46" s="34"/>
      <c r="B46" s="53"/>
      <c r="C46" s="370" t="s">
        <v>90</v>
      </c>
      <c r="D46" s="368"/>
      <c r="E46" s="42">
        <v>5000</v>
      </c>
      <c r="F46" s="42">
        <v>5000</v>
      </c>
      <c r="G46" s="42">
        <v>5000</v>
      </c>
    </row>
    <row r="47" spans="1:7" ht="13.05" customHeight="1" x14ac:dyDescent="0.3">
      <c r="A47" s="34"/>
      <c r="B47" s="53"/>
      <c r="C47" s="69" t="s">
        <v>91</v>
      </c>
      <c r="D47" s="70"/>
      <c r="E47" s="42">
        <v>1000000</v>
      </c>
      <c r="F47" s="42">
        <v>1000000</v>
      </c>
      <c r="G47" s="42">
        <v>1000000</v>
      </c>
    </row>
    <row r="48" spans="1:7" ht="13.05" customHeight="1" x14ac:dyDescent="0.3">
      <c r="A48" s="34"/>
      <c r="B48" s="365" t="s">
        <v>64</v>
      </c>
      <c r="C48" s="358"/>
      <c r="D48" s="359"/>
      <c r="E48" s="221">
        <f>SUM(E49:E50)</f>
        <v>280000</v>
      </c>
      <c r="F48" s="221">
        <f>SUM(F49:F50)</f>
        <v>280000</v>
      </c>
      <c r="G48" s="221">
        <f>SUM(G49:G50)</f>
        <v>280000</v>
      </c>
    </row>
    <row r="49" spans="1:7" ht="13.05" customHeight="1" x14ac:dyDescent="0.3">
      <c r="A49" s="34"/>
      <c r="B49" s="53"/>
      <c r="C49" s="374" t="s">
        <v>93</v>
      </c>
      <c r="D49" s="375"/>
      <c r="E49" s="42">
        <v>230000</v>
      </c>
      <c r="F49" s="42">
        <v>230000</v>
      </c>
      <c r="G49" s="42">
        <v>230000</v>
      </c>
    </row>
    <row r="50" spans="1:7" ht="13.05" customHeight="1" x14ac:dyDescent="0.3">
      <c r="A50" s="34"/>
      <c r="B50" s="213"/>
      <c r="C50" s="365" t="s">
        <v>92</v>
      </c>
      <c r="D50" s="366"/>
      <c r="E50" s="42">
        <v>50000</v>
      </c>
      <c r="F50" s="42">
        <v>50000</v>
      </c>
      <c r="G50" s="42">
        <v>50000</v>
      </c>
    </row>
    <row r="51" spans="1:7" ht="13.05" customHeight="1" x14ac:dyDescent="0.3">
      <c r="A51" s="34"/>
      <c r="B51" s="365" t="s">
        <v>65</v>
      </c>
      <c r="C51" s="358"/>
      <c r="D51" s="359"/>
      <c r="E51" s="221">
        <f>SUM(E52:E59)</f>
        <v>5868000</v>
      </c>
      <c r="F51" s="221">
        <f>SUM(F52:F59)</f>
        <v>5468000</v>
      </c>
      <c r="G51" s="221">
        <f>SUM(G52:G59)</f>
        <v>5468000</v>
      </c>
    </row>
    <row r="52" spans="1:7" ht="13.05" customHeight="1" x14ac:dyDescent="0.3">
      <c r="A52" s="34"/>
      <c r="B52" s="188"/>
      <c r="C52" s="365" t="s">
        <v>94</v>
      </c>
      <c r="D52" s="359"/>
      <c r="E52" s="42">
        <v>29000</v>
      </c>
      <c r="F52" s="42">
        <v>29000</v>
      </c>
      <c r="G52" s="42">
        <v>29000</v>
      </c>
    </row>
    <row r="53" spans="1:7" ht="13.05" customHeight="1" x14ac:dyDescent="0.3">
      <c r="A53" s="34"/>
      <c r="B53" s="188"/>
      <c r="C53" s="365" t="s">
        <v>24</v>
      </c>
      <c r="D53" s="359"/>
      <c r="E53" s="42">
        <v>200000</v>
      </c>
      <c r="F53" s="42">
        <v>200000</v>
      </c>
      <c r="G53" s="42">
        <v>200000</v>
      </c>
    </row>
    <row r="54" spans="1:7" ht="13.05" customHeight="1" x14ac:dyDescent="0.3">
      <c r="A54" s="34"/>
      <c r="B54" s="188"/>
      <c r="C54" s="365" t="s">
        <v>95</v>
      </c>
      <c r="D54" s="359"/>
      <c r="E54" s="42">
        <v>6000</v>
      </c>
      <c r="F54" s="42">
        <v>6000</v>
      </c>
      <c r="G54" s="42">
        <v>6000</v>
      </c>
    </row>
    <row r="55" spans="1:7" ht="13.05" customHeight="1" x14ac:dyDescent="0.3">
      <c r="A55" s="34"/>
      <c r="B55" s="188"/>
      <c r="C55" s="367" t="s">
        <v>96</v>
      </c>
      <c r="D55" s="368"/>
      <c r="E55" s="42">
        <v>25000</v>
      </c>
      <c r="F55" s="42">
        <v>25000</v>
      </c>
      <c r="G55" s="42">
        <v>25000</v>
      </c>
    </row>
    <row r="56" spans="1:7" ht="13.05" customHeight="1" x14ac:dyDescent="0.3">
      <c r="A56" s="34"/>
      <c r="B56" s="188"/>
      <c r="C56" s="365" t="s">
        <v>97</v>
      </c>
      <c r="D56" s="359"/>
      <c r="E56" s="42">
        <v>8000</v>
      </c>
      <c r="F56" s="42">
        <v>8000</v>
      </c>
      <c r="G56" s="42">
        <v>8000</v>
      </c>
    </row>
    <row r="57" spans="1:7" ht="13.05" customHeight="1" x14ac:dyDescent="0.3">
      <c r="A57" s="34"/>
      <c r="B57" s="188"/>
      <c r="C57" s="365" t="s">
        <v>25</v>
      </c>
      <c r="D57" s="359"/>
      <c r="E57" s="184">
        <v>150000</v>
      </c>
      <c r="F57" s="184">
        <v>150000</v>
      </c>
      <c r="G57" s="184">
        <v>150000</v>
      </c>
    </row>
    <row r="58" spans="1:7" ht="13.05" customHeight="1" x14ac:dyDescent="0.3">
      <c r="A58" s="34"/>
      <c r="B58" s="188"/>
      <c r="C58" s="28"/>
      <c r="D58" s="59" t="s">
        <v>306</v>
      </c>
      <c r="E58" s="184">
        <v>100000</v>
      </c>
      <c r="F58" s="184">
        <v>100000</v>
      </c>
      <c r="G58" s="184">
        <v>100000</v>
      </c>
    </row>
    <row r="59" spans="1:7" ht="13.05" customHeight="1" x14ac:dyDescent="0.3">
      <c r="A59" s="34"/>
      <c r="B59" s="188"/>
      <c r="C59" s="365" t="s">
        <v>65</v>
      </c>
      <c r="D59" s="359"/>
      <c r="E59" s="221">
        <f>SUM(E60:E67)</f>
        <v>5350000</v>
      </c>
      <c r="F59" s="221">
        <f>SUM(F60:F67)</f>
        <v>4950000</v>
      </c>
      <c r="G59" s="221">
        <f>SUM(G60:G67)</f>
        <v>4950000</v>
      </c>
    </row>
    <row r="60" spans="1:7" ht="13.05" customHeight="1" x14ac:dyDescent="0.3">
      <c r="A60" s="34"/>
      <c r="B60" s="188"/>
      <c r="C60" s="28"/>
      <c r="D60" s="59" t="s">
        <v>26</v>
      </c>
      <c r="E60" s="350">
        <v>1500000</v>
      </c>
      <c r="F60" s="350">
        <v>990000</v>
      </c>
      <c r="G60" s="350">
        <v>990000</v>
      </c>
    </row>
    <row r="61" spans="1:7" ht="13.05" customHeight="1" x14ac:dyDescent="0.3">
      <c r="A61" s="34"/>
      <c r="B61" s="188"/>
      <c r="C61" s="28"/>
      <c r="D61" s="188" t="s">
        <v>164</v>
      </c>
      <c r="E61" s="42">
        <v>150000</v>
      </c>
      <c r="F61" s="42">
        <v>150000</v>
      </c>
      <c r="G61" s="42">
        <v>150000</v>
      </c>
    </row>
    <row r="62" spans="1:7" ht="13.05" customHeight="1" x14ac:dyDescent="0.3">
      <c r="A62" s="34"/>
      <c r="B62" s="188"/>
      <c r="C62" s="28"/>
      <c r="D62" s="59" t="s">
        <v>165</v>
      </c>
      <c r="E62" s="42">
        <v>140000</v>
      </c>
      <c r="F62" s="42">
        <v>140000</v>
      </c>
      <c r="G62" s="42">
        <v>140000</v>
      </c>
    </row>
    <row r="63" spans="1:7" ht="13.05" customHeight="1" x14ac:dyDescent="0.3">
      <c r="A63" s="34"/>
      <c r="B63" s="188"/>
      <c r="C63" s="28"/>
      <c r="D63" s="59" t="s">
        <v>204</v>
      </c>
      <c r="E63" s="42">
        <v>150000</v>
      </c>
      <c r="F63" s="42">
        <v>150000</v>
      </c>
      <c r="G63" s="42">
        <v>150000</v>
      </c>
    </row>
    <row r="64" spans="1:7" ht="13.05" customHeight="1" x14ac:dyDescent="0.3">
      <c r="A64" s="34"/>
      <c r="B64" s="188"/>
      <c r="C64" s="28"/>
      <c r="D64" s="59" t="s">
        <v>166</v>
      </c>
      <c r="E64" s="350">
        <v>700000</v>
      </c>
      <c r="F64" s="350">
        <v>1050000</v>
      </c>
      <c r="G64" s="350">
        <v>1050000</v>
      </c>
    </row>
    <row r="65" spans="1:7" ht="13.05" customHeight="1" x14ac:dyDescent="0.3">
      <c r="A65" s="34"/>
      <c r="B65" s="188"/>
      <c r="C65" s="28"/>
      <c r="D65" s="59" t="s">
        <v>167</v>
      </c>
      <c r="E65" s="42">
        <v>70000</v>
      </c>
      <c r="F65" s="42">
        <v>70000</v>
      </c>
      <c r="G65" s="42">
        <v>70000</v>
      </c>
    </row>
    <row r="66" spans="1:7" ht="13.05" customHeight="1" x14ac:dyDescent="0.3">
      <c r="A66" s="34"/>
      <c r="B66" s="188"/>
      <c r="C66" s="28"/>
      <c r="D66" s="59" t="s">
        <v>168</v>
      </c>
      <c r="E66" s="350">
        <v>640000</v>
      </c>
      <c r="F66" s="350">
        <v>400000</v>
      </c>
      <c r="G66" s="350">
        <v>400000</v>
      </c>
    </row>
    <row r="67" spans="1:7" ht="13.05" customHeight="1" x14ac:dyDescent="0.3">
      <c r="A67" s="34"/>
      <c r="B67" s="188"/>
      <c r="C67" s="28"/>
      <c r="D67" s="188" t="s">
        <v>182</v>
      </c>
      <c r="E67" s="42">
        <v>2000000</v>
      </c>
      <c r="F67" s="42">
        <v>2000000</v>
      </c>
      <c r="G67" s="42">
        <v>2000000</v>
      </c>
    </row>
    <row r="68" spans="1:7" ht="13.05" customHeight="1" x14ac:dyDescent="0.3">
      <c r="A68" s="135"/>
      <c r="B68" s="363" t="s">
        <v>75</v>
      </c>
      <c r="C68" s="363"/>
      <c r="D68" s="364"/>
      <c r="E68" s="266">
        <f>SUM(E8:E13,E15:E19,E21:E26,E28,E30:E32,E34,E37:E44,E46:E47,E49,E50,E52:E58,E60:E67)</f>
        <v>13521800</v>
      </c>
      <c r="F68" s="266">
        <f>SUM(F8:F13,F15:F19,F21:F26,F28,F30:F32,F34,F37:F44,F46:F47,F49,F50,F52:F58,F60:F67)</f>
        <v>13521800</v>
      </c>
      <c r="G68" s="266">
        <f>SUM(G8:G13,G15:G19,G21:G26,G28,G30:G32,G34,G37:G44,G46:G47,G49,G50,G52:G58,G60:G67)</f>
        <v>13521800</v>
      </c>
    </row>
    <row r="69" spans="1:7" ht="13.05" customHeight="1" x14ac:dyDescent="0.3">
      <c r="A69" s="32"/>
      <c r="B69" s="298"/>
      <c r="C69" s="298"/>
      <c r="D69" s="298"/>
      <c r="E69" s="43"/>
      <c r="F69" s="43"/>
      <c r="G69" s="43"/>
    </row>
    <row r="70" spans="1:7" ht="13.05" customHeight="1" x14ac:dyDescent="0.3">
      <c r="A70" s="32"/>
      <c r="B70" s="298"/>
      <c r="C70" s="298"/>
      <c r="D70" s="298"/>
      <c r="E70" s="43"/>
      <c r="F70" s="43"/>
      <c r="G70" s="43"/>
    </row>
    <row r="71" spans="1:7" ht="13.05" customHeight="1" x14ac:dyDescent="0.3">
      <c r="A71" s="32"/>
      <c r="B71" s="298"/>
      <c r="C71" s="298"/>
      <c r="D71" s="298"/>
      <c r="E71" s="43"/>
      <c r="F71" s="43"/>
      <c r="G71" s="43"/>
    </row>
    <row r="72" spans="1:7" ht="13.05" customHeight="1" x14ac:dyDescent="0.3">
      <c r="A72" s="32"/>
      <c r="B72" s="298"/>
      <c r="C72" s="298"/>
      <c r="D72" s="298"/>
      <c r="E72" s="43"/>
      <c r="F72" s="43"/>
      <c r="G72" s="43"/>
    </row>
    <row r="73" spans="1:7" s="28" customFormat="1" ht="14.1" customHeight="1" x14ac:dyDescent="0.3">
      <c r="A73" s="32"/>
      <c r="B73" s="240"/>
      <c r="C73" s="240"/>
      <c r="D73" s="240"/>
      <c r="E73" s="43"/>
      <c r="F73" s="43"/>
    </row>
    <row r="74" spans="1:7" s="28" customFormat="1" ht="14.1" customHeight="1" x14ac:dyDescent="0.3">
      <c r="A74" s="32"/>
      <c r="B74" s="240"/>
      <c r="C74" s="240"/>
      <c r="D74" s="240"/>
      <c r="E74" s="43"/>
      <c r="F74" s="43"/>
    </row>
    <row r="75" spans="1:7" s="28" customFormat="1" ht="14.1" customHeight="1" x14ac:dyDescent="0.3">
      <c r="A75" s="32"/>
      <c r="B75" s="240"/>
      <c r="C75" s="240"/>
      <c r="D75" s="240"/>
      <c r="E75" s="43"/>
      <c r="F75" s="43"/>
    </row>
    <row r="76" spans="1:7" s="28" customFormat="1" ht="14.1" customHeight="1" x14ac:dyDescent="0.3">
      <c r="A76" s="32"/>
      <c r="B76" s="240"/>
      <c r="C76" s="240"/>
      <c r="D76" s="240"/>
      <c r="E76" s="43"/>
      <c r="F76" s="43"/>
    </row>
    <row r="77" spans="1:7" s="28" customFormat="1" ht="11.85" customHeight="1" thickBot="1" x14ac:dyDescent="0.35">
      <c r="A77" s="365" t="s">
        <v>53</v>
      </c>
      <c r="B77" s="358"/>
      <c r="C77" s="358"/>
      <c r="D77" s="358"/>
      <c r="G77" s="118" t="s">
        <v>152</v>
      </c>
    </row>
    <row r="78" spans="1:7" ht="14.1" customHeight="1" x14ac:dyDescent="0.3">
      <c r="A78" s="23"/>
      <c r="B78" s="238"/>
      <c r="C78" s="238"/>
      <c r="D78" s="238"/>
      <c r="E78" s="377" t="s">
        <v>276</v>
      </c>
      <c r="F78" s="324"/>
      <c r="G78" s="232" t="s">
        <v>14</v>
      </c>
    </row>
    <row r="79" spans="1:7" ht="14.1" customHeight="1" x14ac:dyDescent="0.3">
      <c r="A79" s="234"/>
      <c r="B79" s="235"/>
      <c r="C79" s="235"/>
      <c r="D79" s="235"/>
      <c r="E79" s="378"/>
      <c r="F79" s="325"/>
      <c r="G79" s="233" t="s">
        <v>15</v>
      </c>
    </row>
    <row r="80" spans="1:7" ht="14.1" customHeight="1" thickBot="1" x14ac:dyDescent="0.35">
      <c r="A80" s="371" t="s">
        <v>2</v>
      </c>
      <c r="B80" s="372"/>
      <c r="C80" s="372"/>
      <c r="D80" s="372"/>
      <c r="E80" s="264">
        <v>2018</v>
      </c>
      <c r="F80" s="264"/>
      <c r="G80" s="262" t="s">
        <v>277</v>
      </c>
    </row>
    <row r="81" spans="1:7" ht="14.1" customHeight="1" x14ac:dyDescent="0.3">
      <c r="A81" s="385" t="s">
        <v>11</v>
      </c>
      <c r="B81" s="360"/>
      <c r="C81" s="360"/>
      <c r="D81" s="361"/>
      <c r="E81" s="33"/>
      <c r="F81" s="33"/>
      <c r="G81" s="30"/>
    </row>
    <row r="82" spans="1:7" ht="14.1" customHeight="1" x14ac:dyDescent="0.3">
      <c r="A82" s="34"/>
      <c r="B82" s="358" t="s">
        <v>74</v>
      </c>
      <c r="C82" s="358"/>
      <c r="D82" s="359"/>
      <c r="E82" s="42"/>
      <c r="F82" s="42"/>
      <c r="G82" s="30"/>
    </row>
    <row r="83" spans="1:7" ht="14.1" customHeight="1" x14ac:dyDescent="0.3">
      <c r="A83" s="34"/>
      <c r="B83" s="190"/>
      <c r="C83" s="188" t="s">
        <v>150</v>
      </c>
      <c r="D83" s="189"/>
      <c r="E83" s="117">
        <v>0</v>
      </c>
      <c r="F83" s="117"/>
      <c r="G83" s="30">
        <v>0</v>
      </c>
    </row>
    <row r="84" spans="1:7" ht="14.1" customHeight="1" x14ac:dyDescent="0.3">
      <c r="A84" s="34"/>
      <c r="B84" s="190"/>
      <c r="C84" s="188"/>
      <c r="D84" s="188" t="s">
        <v>243</v>
      </c>
      <c r="E84" s="42">
        <v>50000</v>
      </c>
      <c r="F84" s="42"/>
      <c r="G84" s="30">
        <v>0</v>
      </c>
    </row>
    <row r="85" spans="1:7" ht="14.1" customHeight="1" x14ac:dyDescent="0.3">
      <c r="A85" s="34"/>
      <c r="B85" s="190"/>
      <c r="C85" s="188"/>
      <c r="D85" s="188" t="s">
        <v>244</v>
      </c>
      <c r="E85" s="42">
        <v>55000</v>
      </c>
      <c r="F85" s="42"/>
      <c r="G85" s="30">
        <v>0</v>
      </c>
    </row>
    <row r="86" spans="1:7" ht="14.1" customHeight="1" x14ac:dyDescent="0.3">
      <c r="A86" s="34"/>
      <c r="B86" s="190"/>
      <c r="C86" s="188"/>
      <c r="D86" s="87" t="s">
        <v>32</v>
      </c>
      <c r="E86" s="42">
        <v>0</v>
      </c>
      <c r="F86" s="42"/>
      <c r="G86" s="30">
        <v>0</v>
      </c>
    </row>
    <row r="87" spans="1:7" ht="14.1" customHeight="1" x14ac:dyDescent="0.3">
      <c r="A87" s="34"/>
      <c r="B87" s="190"/>
      <c r="C87" s="188"/>
      <c r="D87" s="87" t="s">
        <v>242</v>
      </c>
      <c r="E87" s="42">
        <v>10000</v>
      </c>
      <c r="F87" s="42"/>
      <c r="G87" s="30">
        <v>0</v>
      </c>
    </row>
    <row r="88" spans="1:7" ht="14.1" customHeight="1" x14ac:dyDescent="0.3">
      <c r="A88" s="34"/>
      <c r="B88" s="207"/>
      <c r="C88" s="206"/>
      <c r="D88" s="209" t="s">
        <v>259</v>
      </c>
      <c r="E88" s="42">
        <v>10000</v>
      </c>
      <c r="F88" s="42"/>
      <c r="G88" s="30">
        <v>0</v>
      </c>
    </row>
    <row r="89" spans="1:7" ht="14.1" customHeight="1" x14ac:dyDescent="0.3">
      <c r="A89" s="34"/>
      <c r="B89" s="190"/>
      <c r="C89" s="188"/>
      <c r="D89" s="191" t="s">
        <v>145</v>
      </c>
      <c r="E89" s="42">
        <v>0</v>
      </c>
      <c r="F89" s="42"/>
      <c r="G89" s="30">
        <v>0</v>
      </c>
    </row>
    <row r="90" spans="1:7" ht="14.1" customHeight="1" x14ac:dyDescent="0.3">
      <c r="A90" s="34"/>
      <c r="B90" s="190"/>
      <c r="C90" s="188"/>
      <c r="D90" s="191" t="s">
        <v>146</v>
      </c>
      <c r="E90" s="42">
        <v>0</v>
      </c>
      <c r="F90" s="42"/>
      <c r="G90" s="30">
        <v>0</v>
      </c>
    </row>
    <row r="91" spans="1:7" ht="14.1" customHeight="1" x14ac:dyDescent="0.3">
      <c r="A91" s="34"/>
      <c r="B91" s="190"/>
      <c r="C91" s="188"/>
      <c r="D91" s="191" t="s">
        <v>245</v>
      </c>
      <c r="E91" s="42">
        <v>16000</v>
      </c>
      <c r="F91" s="42"/>
      <c r="G91" s="30">
        <v>0</v>
      </c>
    </row>
    <row r="92" spans="1:7" ht="14.1" customHeight="1" x14ac:dyDescent="0.3">
      <c r="A92" s="34"/>
      <c r="B92" s="190"/>
      <c r="C92" s="188"/>
      <c r="D92" s="191" t="s">
        <v>226</v>
      </c>
      <c r="E92" s="42">
        <v>17000</v>
      </c>
      <c r="F92" s="42"/>
      <c r="G92" s="30">
        <v>0</v>
      </c>
    </row>
    <row r="93" spans="1:7" ht="14.1" customHeight="1" x14ac:dyDescent="0.3">
      <c r="A93" s="34"/>
      <c r="B93" s="190"/>
      <c r="C93" s="365" t="s">
        <v>100</v>
      </c>
      <c r="D93" s="359"/>
      <c r="E93" s="42">
        <v>0</v>
      </c>
      <c r="F93" s="42"/>
      <c r="G93" s="30">
        <v>0</v>
      </c>
    </row>
    <row r="94" spans="1:7" ht="14.1" customHeight="1" x14ac:dyDescent="0.3">
      <c r="A94" s="34"/>
      <c r="B94" s="231"/>
      <c r="C94" s="230"/>
      <c r="D94" s="236" t="s">
        <v>247</v>
      </c>
      <c r="E94" s="42">
        <v>300000</v>
      </c>
      <c r="F94" s="42"/>
      <c r="G94" s="30">
        <v>0</v>
      </c>
    </row>
    <row r="95" spans="1:7" ht="11.85" customHeight="1" x14ac:dyDescent="0.3">
      <c r="A95" s="34"/>
      <c r="B95" s="231"/>
      <c r="C95" s="367" t="s">
        <v>98</v>
      </c>
      <c r="D95" s="368"/>
      <c r="E95" s="117">
        <v>0</v>
      </c>
      <c r="F95" s="117"/>
      <c r="G95" s="30">
        <v>0</v>
      </c>
    </row>
    <row r="96" spans="1:7" ht="11.85" customHeight="1" x14ac:dyDescent="0.3">
      <c r="A96" s="34"/>
      <c r="B96" s="180"/>
      <c r="C96" s="183"/>
      <c r="D96" s="183" t="s">
        <v>246</v>
      </c>
      <c r="E96" s="42">
        <v>10000</v>
      </c>
      <c r="F96" s="42"/>
      <c r="G96" s="30">
        <v>0</v>
      </c>
    </row>
    <row r="97" spans="1:7" ht="11.85" customHeight="1" x14ac:dyDescent="0.3">
      <c r="A97" s="34"/>
      <c r="B97" s="52"/>
      <c r="C97" s="53"/>
      <c r="D97" s="28" t="s">
        <v>27</v>
      </c>
      <c r="E97" s="42">
        <v>0</v>
      </c>
      <c r="F97" s="42"/>
      <c r="G97" s="30">
        <v>0</v>
      </c>
    </row>
    <row r="98" spans="1:7" ht="11.85" customHeight="1" x14ac:dyDescent="0.3">
      <c r="A98" s="34"/>
      <c r="B98" s="180"/>
      <c r="C98" s="181"/>
      <c r="D98" s="59" t="s">
        <v>232</v>
      </c>
      <c r="E98" s="42">
        <v>40000</v>
      </c>
      <c r="F98" s="42"/>
      <c r="G98" s="30">
        <v>0</v>
      </c>
    </row>
    <row r="99" spans="1:7" ht="11.85" customHeight="1" x14ac:dyDescent="0.3">
      <c r="A99" s="34"/>
      <c r="B99" s="180"/>
      <c r="C99" s="181"/>
      <c r="D99" s="59" t="s">
        <v>233</v>
      </c>
      <c r="E99" s="42">
        <v>50000</v>
      </c>
      <c r="F99" s="42"/>
      <c r="G99" s="30">
        <v>0</v>
      </c>
    </row>
    <row r="100" spans="1:7" ht="11.85" customHeight="1" x14ac:dyDescent="0.3">
      <c r="A100" s="34"/>
      <c r="B100" s="180"/>
      <c r="C100" s="181"/>
      <c r="D100" s="87" t="s">
        <v>234</v>
      </c>
      <c r="E100" s="42">
        <v>40000</v>
      </c>
      <c r="F100" s="42"/>
      <c r="G100" s="30">
        <v>0</v>
      </c>
    </row>
    <row r="101" spans="1:7" ht="11.85" customHeight="1" x14ac:dyDescent="0.3">
      <c r="A101" s="34"/>
      <c r="B101" s="185"/>
      <c r="C101" s="187"/>
      <c r="D101" s="87" t="s">
        <v>250</v>
      </c>
      <c r="E101" s="42">
        <v>35000</v>
      </c>
      <c r="F101" s="42"/>
      <c r="G101" s="30">
        <v>0</v>
      </c>
    </row>
    <row r="102" spans="1:7" ht="11.85" customHeight="1" x14ac:dyDescent="0.3">
      <c r="A102" s="34"/>
      <c r="B102" s="180"/>
      <c r="C102" s="181"/>
      <c r="D102" s="87" t="s">
        <v>237</v>
      </c>
      <c r="E102" s="42">
        <v>30000</v>
      </c>
      <c r="F102" s="42"/>
      <c r="G102" s="30">
        <v>0</v>
      </c>
    </row>
    <row r="103" spans="1:7" ht="11.85" customHeight="1" x14ac:dyDescent="0.3">
      <c r="A103" s="34"/>
      <c r="B103" s="180"/>
      <c r="C103" s="181"/>
      <c r="D103" s="87" t="s">
        <v>238</v>
      </c>
      <c r="E103" s="42">
        <v>50000</v>
      </c>
      <c r="F103" s="42"/>
      <c r="G103" s="30">
        <v>0</v>
      </c>
    </row>
    <row r="104" spans="1:7" ht="11.85" customHeight="1" x14ac:dyDescent="0.3">
      <c r="A104" s="34"/>
      <c r="B104" s="180"/>
      <c r="C104" s="181"/>
      <c r="D104" s="87" t="s">
        <v>239</v>
      </c>
      <c r="E104" s="42">
        <v>35000</v>
      </c>
      <c r="F104" s="42"/>
      <c r="G104" s="30">
        <v>0</v>
      </c>
    </row>
    <row r="105" spans="1:7" ht="11.85" customHeight="1" x14ac:dyDescent="0.3">
      <c r="A105" s="34"/>
      <c r="B105" s="180"/>
      <c r="C105" s="181"/>
      <c r="D105" s="87" t="s">
        <v>275</v>
      </c>
      <c r="E105" s="42">
        <v>15000</v>
      </c>
      <c r="F105" s="42"/>
      <c r="G105" s="30">
        <v>0</v>
      </c>
    </row>
    <row r="106" spans="1:7" ht="11.85" customHeight="1" x14ac:dyDescent="0.3">
      <c r="A106" s="34"/>
      <c r="B106" s="98"/>
      <c r="C106" s="100"/>
      <c r="D106" s="87" t="s">
        <v>43</v>
      </c>
      <c r="E106" s="42">
        <v>0</v>
      </c>
      <c r="F106" s="42"/>
      <c r="G106" s="30">
        <v>0</v>
      </c>
    </row>
    <row r="107" spans="1:7" ht="11.85" customHeight="1" x14ac:dyDescent="0.3">
      <c r="A107" s="34"/>
      <c r="B107" s="52"/>
      <c r="C107" s="53"/>
      <c r="D107" s="87" t="s">
        <v>227</v>
      </c>
      <c r="E107" s="42">
        <v>13000</v>
      </c>
      <c r="F107" s="42"/>
      <c r="G107" s="30">
        <v>0</v>
      </c>
    </row>
    <row r="108" spans="1:7" ht="11.85" customHeight="1" x14ac:dyDescent="0.3">
      <c r="A108" s="34"/>
      <c r="B108" s="180"/>
      <c r="C108" s="181"/>
      <c r="D108" s="87" t="s">
        <v>228</v>
      </c>
      <c r="E108" s="42">
        <v>10000</v>
      </c>
      <c r="F108" s="42"/>
      <c r="G108" s="30">
        <v>0</v>
      </c>
    </row>
    <row r="109" spans="1:7" ht="11.85" customHeight="1" x14ac:dyDescent="0.3">
      <c r="A109" s="34"/>
      <c r="B109" s="207"/>
      <c r="C109" s="206"/>
      <c r="D109" s="87" t="s">
        <v>260</v>
      </c>
      <c r="E109" s="42">
        <v>13000</v>
      </c>
      <c r="F109" s="42"/>
      <c r="G109" s="30">
        <v>0</v>
      </c>
    </row>
    <row r="110" spans="1:7" ht="11.85" customHeight="1" x14ac:dyDescent="0.3">
      <c r="A110" s="34"/>
      <c r="B110" s="52"/>
      <c r="C110" s="53"/>
      <c r="D110" s="31" t="s">
        <v>28</v>
      </c>
      <c r="E110" s="42">
        <v>0</v>
      </c>
      <c r="F110" s="42"/>
      <c r="G110" s="30">
        <v>0</v>
      </c>
    </row>
    <row r="111" spans="1:7" ht="11.85" customHeight="1" x14ac:dyDescent="0.3">
      <c r="A111" s="34"/>
      <c r="B111" s="52"/>
      <c r="C111" s="53"/>
      <c r="D111" s="87" t="s">
        <v>52</v>
      </c>
      <c r="E111" s="42">
        <v>0</v>
      </c>
      <c r="F111" s="42"/>
      <c r="G111" s="30">
        <v>0</v>
      </c>
    </row>
    <row r="112" spans="1:7" ht="11.85" customHeight="1" x14ac:dyDescent="0.3">
      <c r="A112" s="34"/>
      <c r="B112" s="152"/>
      <c r="C112" s="154"/>
      <c r="D112" s="87" t="s">
        <v>190</v>
      </c>
      <c r="E112" s="42">
        <v>0</v>
      </c>
      <c r="F112" s="42"/>
      <c r="G112" s="30">
        <v>0</v>
      </c>
    </row>
    <row r="113" spans="1:7" ht="11.85" customHeight="1" x14ac:dyDescent="0.3">
      <c r="A113" s="34"/>
      <c r="B113" s="152"/>
      <c r="C113" s="154"/>
      <c r="D113" s="31" t="s">
        <v>189</v>
      </c>
      <c r="E113" s="42">
        <v>0</v>
      </c>
      <c r="F113" s="42"/>
      <c r="G113" s="30">
        <v>0</v>
      </c>
    </row>
    <row r="114" spans="1:7" ht="11.85" customHeight="1" x14ac:dyDescent="0.3">
      <c r="A114" s="34"/>
      <c r="B114" s="175"/>
      <c r="C114" s="176"/>
      <c r="D114" s="87" t="s">
        <v>220</v>
      </c>
      <c r="E114" s="42">
        <v>10000</v>
      </c>
      <c r="F114" s="42"/>
      <c r="G114" s="30">
        <v>0</v>
      </c>
    </row>
    <row r="115" spans="1:7" ht="11.85" customHeight="1" x14ac:dyDescent="0.3">
      <c r="A115" s="34"/>
      <c r="B115" s="52"/>
      <c r="C115" s="365" t="s">
        <v>101</v>
      </c>
      <c r="D115" s="366"/>
      <c r="E115" s="42">
        <v>0</v>
      </c>
      <c r="F115" s="42"/>
      <c r="G115" s="30">
        <v>0</v>
      </c>
    </row>
    <row r="116" spans="1:7" ht="11.85" customHeight="1" x14ac:dyDescent="0.3">
      <c r="A116" s="34"/>
      <c r="B116" s="180"/>
      <c r="C116" s="181"/>
      <c r="D116" s="182" t="s">
        <v>241</v>
      </c>
      <c r="E116" s="42">
        <v>75000</v>
      </c>
      <c r="F116" s="42"/>
      <c r="G116" s="30">
        <v>0</v>
      </c>
    </row>
    <row r="117" spans="1:7" ht="11.85" customHeight="1" x14ac:dyDescent="0.3">
      <c r="A117" s="34"/>
      <c r="B117" s="52"/>
      <c r="C117" s="365" t="s">
        <v>99</v>
      </c>
      <c r="D117" s="359"/>
      <c r="E117" s="117">
        <v>0</v>
      </c>
      <c r="F117" s="117"/>
      <c r="G117" s="30">
        <v>0</v>
      </c>
    </row>
    <row r="118" spans="1:7" ht="11.85" customHeight="1" x14ac:dyDescent="0.3">
      <c r="A118" s="34"/>
      <c r="B118" s="180"/>
      <c r="C118" s="181"/>
      <c r="D118" s="182" t="s">
        <v>235</v>
      </c>
      <c r="E118" s="42">
        <v>12000</v>
      </c>
      <c r="F118" s="42"/>
      <c r="G118" s="30">
        <v>0</v>
      </c>
    </row>
    <row r="119" spans="1:7" ht="11.85" customHeight="1" x14ac:dyDescent="0.3">
      <c r="A119" s="34"/>
      <c r="B119" s="180"/>
      <c r="C119" s="181"/>
      <c r="D119" s="182" t="s">
        <v>236</v>
      </c>
      <c r="E119" s="42">
        <v>25000</v>
      </c>
      <c r="F119" s="42"/>
      <c r="G119" s="30">
        <v>0</v>
      </c>
    </row>
    <row r="120" spans="1:7" ht="11.85" customHeight="1" x14ac:dyDescent="0.3">
      <c r="A120" s="34"/>
      <c r="B120" s="180"/>
      <c r="C120" s="181"/>
      <c r="D120" s="182" t="s">
        <v>240</v>
      </c>
      <c r="E120" s="42">
        <v>40000</v>
      </c>
      <c r="F120" s="42"/>
      <c r="G120" s="30">
        <v>0</v>
      </c>
    </row>
    <row r="121" spans="1:7" ht="11.85" customHeight="1" x14ac:dyDescent="0.3">
      <c r="A121" s="34"/>
      <c r="B121" s="207"/>
      <c r="C121" s="206"/>
      <c r="D121" s="208" t="s">
        <v>261</v>
      </c>
      <c r="E121" s="42">
        <v>20000</v>
      </c>
      <c r="F121" s="42"/>
      <c r="G121" s="30">
        <v>0</v>
      </c>
    </row>
    <row r="122" spans="1:7" ht="11.85" customHeight="1" x14ac:dyDescent="0.3">
      <c r="A122" s="34"/>
      <c r="B122" s="98"/>
      <c r="C122" s="100"/>
      <c r="D122" s="101" t="s">
        <v>144</v>
      </c>
      <c r="E122" s="42">
        <v>0</v>
      </c>
      <c r="F122" s="42"/>
      <c r="G122" s="30">
        <v>0</v>
      </c>
    </row>
    <row r="123" spans="1:7" ht="11.85" customHeight="1" x14ac:dyDescent="0.3">
      <c r="A123" s="34"/>
      <c r="B123" s="175"/>
      <c r="C123" s="176"/>
      <c r="D123" s="182" t="s">
        <v>230</v>
      </c>
      <c r="E123" s="42">
        <v>6500</v>
      </c>
      <c r="F123" s="42"/>
      <c r="G123" s="30">
        <v>0</v>
      </c>
    </row>
    <row r="124" spans="1:7" ht="11.85" customHeight="1" x14ac:dyDescent="0.3">
      <c r="A124" s="34"/>
      <c r="B124" s="180"/>
      <c r="C124" s="181"/>
      <c r="D124" s="182" t="s">
        <v>231</v>
      </c>
      <c r="E124" s="42">
        <v>6500</v>
      </c>
      <c r="F124" s="42"/>
      <c r="G124" s="30">
        <v>0</v>
      </c>
    </row>
    <row r="125" spans="1:7" ht="11.85" customHeight="1" x14ac:dyDescent="0.3">
      <c r="A125" s="34"/>
      <c r="B125" s="175"/>
      <c r="C125" s="176"/>
      <c r="D125" s="182" t="s">
        <v>229</v>
      </c>
      <c r="E125" s="42">
        <v>15500</v>
      </c>
      <c r="F125" s="42"/>
      <c r="G125" s="30">
        <v>0</v>
      </c>
    </row>
    <row r="126" spans="1:7" ht="11.85" customHeight="1" x14ac:dyDescent="0.3">
      <c r="A126" s="34"/>
      <c r="B126" s="292"/>
      <c r="C126" s="291"/>
      <c r="D126" s="296" t="s">
        <v>301</v>
      </c>
      <c r="E126" s="42">
        <v>0</v>
      </c>
      <c r="F126" s="42"/>
      <c r="G126" s="30">
        <v>50000</v>
      </c>
    </row>
    <row r="127" spans="1:7" ht="11.85" customHeight="1" x14ac:dyDescent="0.3">
      <c r="A127" s="34"/>
      <c r="B127" s="292"/>
      <c r="C127" s="291"/>
      <c r="D127" s="295" t="s">
        <v>302</v>
      </c>
      <c r="E127" s="42">
        <v>0</v>
      </c>
      <c r="F127" s="42"/>
      <c r="G127" s="30">
        <v>50000</v>
      </c>
    </row>
    <row r="128" spans="1:7" ht="11.85" customHeight="1" x14ac:dyDescent="0.3">
      <c r="A128" s="34"/>
      <c r="B128" s="328"/>
      <c r="C128" s="327"/>
      <c r="D128" s="333" t="s">
        <v>27</v>
      </c>
      <c r="E128" s="42"/>
      <c r="F128" s="42"/>
      <c r="G128" s="30">
        <v>45000</v>
      </c>
    </row>
    <row r="129" spans="1:7" ht="11.85" customHeight="1" x14ac:dyDescent="0.3">
      <c r="A129" s="34"/>
      <c r="B129" s="292"/>
      <c r="C129" s="291"/>
      <c r="D129" s="296" t="s">
        <v>303</v>
      </c>
      <c r="E129" s="42">
        <v>0</v>
      </c>
      <c r="F129" s="42"/>
      <c r="G129" s="30">
        <v>20000</v>
      </c>
    </row>
    <row r="130" spans="1:7" ht="11.85" customHeight="1" x14ac:dyDescent="0.3">
      <c r="A130" s="34"/>
      <c r="B130" s="292"/>
      <c r="C130" s="291"/>
      <c r="D130" s="296" t="s">
        <v>304</v>
      </c>
      <c r="E130" s="42">
        <v>0</v>
      </c>
      <c r="F130" s="42"/>
      <c r="G130" s="30">
        <v>20000</v>
      </c>
    </row>
    <row r="131" spans="1:7" ht="11.85" customHeight="1" x14ac:dyDescent="0.3">
      <c r="A131" s="34"/>
      <c r="B131" s="292"/>
      <c r="C131" s="291"/>
      <c r="D131" s="296" t="s">
        <v>305</v>
      </c>
      <c r="E131" s="42">
        <v>0</v>
      </c>
      <c r="F131" s="42"/>
      <c r="G131" s="30">
        <v>60000</v>
      </c>
    </row>
    <row r="132" spans="1:7" ht="11.85" customHeight="1" x14ac:dyDescent="0.3">
      <c r="A132" s="34"/>
      <c r="B132" s="360" t="s">
        <v>76</v>
      </c>
      <c r="C132" s="360"/>
      <c r="D132" s="361"/>
      <c r="E132" s="266">
        <f>SUM(E83:E131)</f>
        <v>1009500</v>
      </c>
      <c r="F132" s="266"/>
      <c r="G132" s="266">
        <f>SUM(G126:G131)</f>
        <v>245000</v>
      </c>
    </row>
    <row r="133" spans="1:7" ht="14.25" customHeight="1" thickBot="1" x14ac:dyDescent="0.35">
      <c r="A133" s="362" t="s">
        <v>12</v>
      </c>
      <c r="B133" s="363"/>
      <c r="C133" s="363"/>
      <c r="D133" s="364"/>
      <c r="E133" s="288">
        <f>SUM(E132,E68)</f>
        <v>14531300</v>
      </c>
      <c r="F133" s="288"/>
      <c r="G133" s="288">
        <f>SUM(G132,G68)</f>
        <v>13766800</v>
      </c>
    </row>
    <row r="134" spans="1:7" ht="14.1" customHeight="1" thickTop="1" x14ac:dyDescent="0.3"/>
  </sheetData>
  <mergeCells count="55">
    <mergeCell ref="C30:D30"/>
    <mergeCell ref="C18:D18"/>
    <mergeCell ref="C32:D32"/>
    <mergeCell ref="C59:D59"/>
    <mergeCell ref="C57:D57"/>
    <mergeCell ref="C56:D56"/>
    <mergeCell ref="B51:D51"/>
    <mergeCell ref="C52:D52"/>
    <mergeCell ref="C55:D55"/>
    <mergeCell ref="C15:D15"/>
    <mergeCell ref="C16:D16"/>
    <mergeCell ref="B20:D20"/>
    <mergeCell ref="C17:D17"/>
    <mergeCell ref="C19:D19"/>
    <mergeCell ref="B1:G1"/>
    <mergeCell ref="A2:D2"/>
    <mergeCell ref="E3:E4"/>
    <mergeCell ref="A4:D5"/>
    <mergeCell ref="A81:D81"/>
    <mergeCell ref="E78:E79"/>
    <mergeCell ref="C21:D21"/>
    <mergeCell ref="C24:D24"/>
    <mergeCell ref="C28:D28"/>
    <mergeCell ref="B27:D27"/>
    <mergeCell ref="B29:D29"/>
    <mergeCell ref="B33:D33"/>
    <mergeCell ref="B14:D14"/>
    <mergeCell ref="B7:D7"/>
    <mergeCell ref="C11:D11"/>
    <mergeCell ref="C12:D12"/>
    <mergeCell ref="B68:D68"/>
    <mergeCell ref="A80:D80"/>
    <mergeCell ref="C53:D53"/>
    <mergeCell ref="C38:D38"/>
    <mergeCell ref="B36:D36"/>
    <mergeCell ref="B45:D45"/>
    <mergeCell ref="C54:D54"/>
    <mergeCell ref="C49:D49"/>
    <mergeCell ref="C50:D50"/>
    <mergeCell ref="C8:D8"/>
    <mergeCell ref="C9:D9"/>
    <mergeCell ref="C10:D10"/>
    <mergeCell ref="B132:D132"/>
    <mergeCell ref="A133:D133"/>
    <mergeCell ref="C93:D93"/>
    <mergeCell ref="C117:D117"/>
    <mergeCell ref="C115:D115"/>
    <mergeCell ref="C95:D95"/>
    <mergeCell ref="B82:D82"/>
    <mergeCell ref="C34:D34"/>
    <mergeCell ref="C35:D35"/>
    <mergeCell ref="C37:D37"/>
    <mergeCell ref="B48:D48"/>
    <mergeCell ref="C46:D46"/>
    <mergeCell ref="A77:D77"/>
  </mergeCells>
  <pageMargins left="0.39370078740157483" right="0.15748031496062992" top="0.22" bottom="3.937007874015748E-2" header="0" footer="0"/>
  <pageSetup paperSize="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1:G62"/>
  <sheetViews>
    <sheetView workbookViewId="0">
      <selection activeCell="O31" sqref="O31"/>
    </sheetView>
  </sheetViews>
  <sheetFormatPr defaultColWidth="9.109375" defaultRowHeight="14.1" customHeight="1" x14ac:dyDescent="0.3"/>
  <cols>
    <col min="1" max="1" width="4.33203125" style="35" customWidth="1"/>
    <col min="2" max="2" width="3.6640625" style="35" customWidth="1"/>
    <col min="3" max="3" width="3.44140625" style="35" customWidth="1"/>
    <col min="4" max="4" width="38.6640625" style="35" customWidth="1"/>
    <col min="5" max="5" width="16.21875" style="35" customWidth="1"/>
    <col min="6" max="6" width="16" style="35" customWidth="1"/>
    <col min="7" max="7" width="16.8867187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215"/>
      <c r="C1" s="215" t="s">
        <v>194</v>
      </c>
      <c r="D1" s="215"/>
      <c r="E1" s="186"/>
      <c r="F1" s="120"/>
    </row>
    <row r="2" spans="1:7" s="193" customFormat="1" ht="14.1" customHeight="1" x14ac:dyDescent="0.3">
      <c r="A2" s="387" t="s">
        <v>249</v>
      </c>
      <c r="B2" s="387"/>
      <c r="C2" s="387"/>
      <c r="D2" s="387"/>
      <c r="E2" s="387"/>
      <c r="F2" s="387"/>
    </row>
    <row r="3" spans="1:7" ht="14.1" customHeight="1" thickBot="1" x14ac:dyDescent="0.35">
      <c r="A3" s="35" t="s">
        <v>61</v>
      </c>
    </row>
    <row r="4" spans="1:7" s="27" customFormat="1" ht="14.1" customHeight="1" x14ac:dyDescent="0.3">
      <c r="A4" s="23" t="s">
        <v>43</v>
      </c>
      <c r="B4" s="238"/>
      <c r="C4" s="238"/>
      <c r="D4" s="238"/>
      <c r="E4" s="25"/>
      <c r="F4" s="377" t="s">
        <v>276</v>
      </c>
      <c r="G4" s="232" t="s">
        <v>14</v>
      </c>
    </row>
    <row r="5" spans="1:7" s="27" customFormat="1" ht="14.1" customHeight="1" x14ac:dyDescent="0.3">
      <c r="A5" s="379" t="s">
        <v>2</v>
      </c>
      <c r="B5" s="380"/>
      <c r="C5" s="380"/>
      <c r="D5" s="381"/>
      <c r="E5" s="393" t="s">
        <v>13</v>
      </c>
      <c r="F5" s="378"/>
      <c r="G5" s="233" t="s">
        <v>15</v>
      </c>
    </row>
    <row r="6" spans="1:7" s="27" customFormat="1" ht="14.1" customHeight="1" thickBot="1" x14ac:dyDescent="0.35">
      <c r="A6" s="382"/>
      <c r="B6" s="383"/>
      <c r="C6" s="383"/>
      <c r="D6" s="384"/>
      <c r="E6" s="394"/>
      <c r="F6" s="264">
        <v>2018</v>
      </c>
      <c r="G6" s="262" t="s">
        <v>277</v>
      </c>
    </row>
    <row r="7" spans="1:7" ht="14.1" customHeight="1" x14ac:dyDescent="0.3">
      <c r="A7" s="388"/>
      <c r="B7" s="389"/>
      <c r="C7" s="389"/>
      <c r="D7" s="390"/>
      <c r="E7" s="164"/>
      <c r="F7" s="237"/>
      <c r="G7" s="267"/>
    </row>
    <row r="8" spans="1:7" ht="14.1" customHeight="1" x14ac:dyDescent="0.3">
      <c r="A8" s="11" t="s">
        <v>3</v>
      </c>
      <c r="B8" s="13"/>
      <c r="C8" s="18"/>
      <c r="D8" s="38"/>
      <c r="E8" s="37"/>
      <c r="F8" s="274"/>
      <c r="G8" s="37"/>
    </row>
    <row r="9" spans="1:7" ht="14.1" customHeight="1" x14ac:dyDescent="0.3">
      <c r="A9" s="11"/>
      <c r="B9" s="365" t="s">
        <v>4</v>
      </c>
      <c r="C9" s="358"/>
      <c r="D9" s="359"/>
      <c r="E9" s="41" t="s">
        <v>110</v>
      </c>
      <c r="F9" s="274"/>
      <c r="G9" s="37"/>
    </row>
    <row r="10" spans="1:7" ht="14.1" customHeight="1" x14ac:dyDescent="0.3">
      <c r="A10" s="11"/>
      <c r="B10" s="80"/>
      <c r="C10" s="365" t="s">
        <v>4</v>
      </c>
      <c r="D10" s="359"/>
      <c r="E10" s="41" t="s">
        <v>104</v>
      </c>
      <c r="F10" s="274">
        <v>75000</v>
      </c>
      <c r="G10" s="14">
        <v>75000</v>
      </c>
    </row>
    <row r="11" spans="1:7" ht="14.1" customHeight="1" x14ac:dyDescent="0.3">
      <c r="A11" s="11"/>
      <c r="B11" s="365" t="s">
        <v>5</v>
      </c>
      <c r="C11" s="358"/>
      <c r="D11" s="359"/>
      <c r="E11" s="41" t="s">
        <v>111</v>
      </c>
      <c r="F11" s="274"/>
      <c r="G11" s="14"/>
    </row>
    <row r="12" spans="1:7" ht="14.1" customHeight="1" x14ac:dyDescent="0.3">
      <c r="A12" s="11"/>
      <c r="B12" s="80"/>
      <c r="C12" s="365" t="s">
        <v>39</v>
      </c>
      <c r="D12" s="359"/>
      <c r="E12" s="41" t="s">
        <v>105</v>
      </c>
      <c r="F12" s="274">
        <v>85000</v>
      </c>
      <c r="G12" s="14">
        <v>85000</v>
      </c>
    </row>
    <row r="13" spans="1:7" ht="14.1" customHeight="1" x14ac:dyDescent="0.3">
      <c r="A13" s="11"/>
      <c r="B13" s="365" t="s">
        <v>6</v>
      </c>
      <c r="C13" s="358"/>
      <c r="D13" s="359"/>
      <c r="E13" s="41" t="s">
        <v>112</v>
      </c>
      <c r="F13" s="274"/>
      <c r="G13" s="14"/>
    </row>
    <row r="14" spans="1:7" ht="14.1" customHeight="1" x14ac:dyDescent="0.3">
      <c r="A14" s="11"/>
      <c r="B14" s="80"/>
      <c r="C14" s="365" t="s">
        <v>23</v>
      </c>
      <c r="D14" s="359"/>
      <c r="E14" s="41" t="s">
        <v>106</v>
      </c>
      <c r="F14" s="274">
        <v>35000</v>
      </c>
      <c r="G14" s="14">
        <v>35000</v>
      </c>
    </row>
    <row r="15" spans="1:7" ht="14.1" customHeight="1" x14ac:dyDescent="0.3">
      <c r="A15" s="11"/>
      <c r="B15" s="365" t="s">
        <v>63</v>
      </c>
      <c r="C15" s="358"/>
      <c r="D15" s="359"/>
      <c r="E15" s="41" t="s">
        <v>113</v>
      </c>
      <c r="F15" s="274"/>
      <c r="G15" s="14"/>
    </row>
    <row r="16" spans="1:7" ht="14.1" customHeight="1" x14ac:dyDescent="0.3">
      <c r="A16" s="11"/>
      <c r="B16" s="80"/>
      <c r="C16" s="365" t="s">
        <v>86</v>
      </c>
      <c r="D16" s="359"/>
      <c r="E16" s="41" t="s">
        <v>108</v>
      </c>
      <c r="F16" s="275">
        <v>30000</v>
      </c>
      <c r="G16" s="20">
        <v>30000</v>
      </c>
    </row>
    <row r="17" spans="1:7" ht="14.1" customHeight="1" x14ac:dyDescent="0.3">
      <c r="A17" s="11"/>
      <c r="B17" s="172"/>
      <c r="C17" s="172" t="s">
        <v>207</v>
      </c>
      <c r="D17" s="173"/>
      <c r="E17" s="41"/>
      <c r="F17" s="275">
        <v>25000</v>
      </c>
      <c r="G17" s="20">
        <v>25000</v>
      </c>
    </row>
    <row r="18" spans="1:7" s="1" customFormat="1" ht="14.1" customHeight="1" x14ac:dyDescent="0.3">
      <c r="A18" s="11"/>
      <c r="B18" s="365" t="s">
        <v>9</v>
      </c>
      <c r="C18" s="365"/>
      <c r="D18" s="366"/>
      <c r="E18" s="141" t="s">
        <v>116</v>
      </c>
      <c r="F18" s="276">
        <f>SUM(F19:F21)</f>
        <v>950000</v>
      </c>
      <c r="G18" s="219">
        <f>SUM(G19:G21)</f>
        <v>950000</v>
      </c>
    </row>
    <row r="19" spans="1:7" ht="14.1" customHeight="1" x14ac:dyDescent="0.3">
      <c r="A19" s="11"/>
      <c r="B19" s="80"/>
      <c r="C19" s="370" t="s">
        <v>136</v>
      </c>
      <c r="D19" s="368"/>
      <c r="E19" s="41" t="s">
        <v>130</v>
      </c>
      <c r="F19" s="275">
        <v>250000</v>
      </c>
      <c r="G19" s="20">
        <v>250000</v>
      </c>
    </row>
    <row r="20" spans="1:7" ht="14.1" customHeight="1" x14ac:dyDescent="0.3">
      <c r="A20" s="11"/>
      <c r="B20" s="80"/>
      <c r="C20" s="404" t="s">
        <v>135</v>
      </c>
      <c r="D20" s="405"/>
      <c r="E20" s="41" t="s">
        <v>268</v>
      </c>
      <c r="F20" s="275">
        <v>450000</v>
      </c>
      <c r="G20" s="20">
        <v>450000</v>
      </c>
    </row>
    <row r="21" spans="1:7" ht="14.1" customHeight="1" x14ac:dyDescent="0.3">
      <c r="A21" s="11"/>
      <c r="B21" s="107"/>
      <c r="C21" s="108" t="s">
        <v>91</v>
      </c>
      <c r="D21" s="106"/>
      <c r="E21" s="41" t="s">
        <v>118</v>
      </c>
      <c r="F21" s="275">
        <v>250000</v>
      </c>
      <c r="G21" s="353">
        <v>250000</v>
      </c>
    </row>
    <row r="22" spans="1:7" ht="14.1" customHeight="1" x14ac:dyDescent="0.3">
      <c r="A22" s="34"/>
      <c r="B22" s="360" t="s">
        <v>75</v>
      </c>
      <c r="C22" s="360"/>
      <c r="D22" s="361"/>
      <c r="E22" s="66"/>
      <c r="F22" s="289">
        <f>SUM(F10:F18)</f>
        <v>1200000</v>
      </c>
      <c r="G22" s="144">
        <f>SUM(G10:G18)</f>
        <v>1200000</v>
      </c>
    </row>
    <row r="23" spans="1:7" ht="14.1" customHeight="1" x14ac:dyDescent="0.3">
      <c r="A23" s="385" t="s">
        <v>11</v>
      </c>
      <c r="B23" s="360"/>
      <c r="C23" s="360"/>
      <c r="D23" s="361"/>
      <c r="E23" s="66"/>
      <c r="F23" s="277"/>
      <c r="G23" s="37"/>
    </row>
    <row r="24" spans="1:7" ht="14.1" customHeight="1" x14ac:dyDescent="0.3">
      <c r="A24" s="34"/>
      <c r="B24" s="78"/>
      <c r="C24" s="365" t="s">
        <v>300</v>
      </c>
      <c r="D24" s="359"/>
      <c r="E24" s="41"/>
      <c r="F24" s="278"/>
      <c r="G24" s="14">
        <v>75000</v>
      </c>
    </row>
    <row r="25" spans="1:7" ht="14.1" customHeight="1" x14ac:dyDescent="0.3">
      <c r="A25" s="34"/>
      <c r="B25" s="322"/>
      <c r="C25" s="321" t="s">
        <v>317</v>
      </c>
      <c r="D25" s="323"/>
      <c r="E25" s="41"/>
      <c r="F25" s="278"/>
      <c r="G25" s="14">
        <v>250000</v>
      </c>
    </row>
    <row r="26" spans="1:7" ht="14.1" customHeight="1" x14ac:dyDescent="0.3">
      <c r="A26" s="34"/>
      <c r="B26" s="360" t="s">
        <v>76</v>
      </c>
      <c r="C26" s="360"/>
      <c r="D26" s="361"/>
      <c r="E26" s="66"/>
      <c r="F26" s="290">
        <f>SUM(F24:F24)</f>
        <v>0</v>
      </c>
      <c r="G26" s="144">
        <f>SUM(G24:G25)</f>
        <v>325000</v>
      </c>
    </row>
    <row r="27" spans="1:7" ht="14.1" customHeight="1" x14ac:dyDescent="0.3">
      <c r="A27" s="34"/>
      <c r="B27" s="60"/>
      <c r="C27" s="60"/>
      <c r="D27" s="61"/>
      <c r="E27" s="66"/>
      <c r="F27" s="279"/>
      <c r="G27" s="284"/>
    </row>
    <row r="28" spans="1:7" ht="14.1" customHeight="1" thickBot="1" x14ac:dyDescent="0.35">
      <c r="A28" s="362" t="s">
        <v>12</v>
      </c>
      <c r="B28" s="363"/>
      <c r="C28" s="363"/>
      <c r="D28" s="364"/>
      <c r="E28" s="26"/>
      <c r="F28" s="280">
        <f>SUM(F22,F26)</f>
        <v>1200000</v>
      </c>
      <c r="G28" s="280">
        <f>SUM(G22,G26)</f>
        <v>1525000</v>
      </c>
    </row>
    <row r="29" spans="1:7" ht="14.1" customHeight="1" thickTop="1" x14ac:dyDescent="0.3">
      <c r="A29" s="60"/>
      <c r="B29" s="60"/>
      <c r="C29" s="60"/>
      <c r="D29" s="60"/>
      <c r="E29" s="65"/>
      <c r="F29" s="43"/>
    </row>
    <row r="30" spans="1:7" ht="14.1" customHeight="1" x14ac:dyDescent="0.3">
      <c r="A30" s="330"/>
      <c r="B30" s="330"/>
      <c r="C30" s="330"/>
      <c r="D30" s="330"/>
      <c r="E30" s="235"/>
      <c r="F30" s="43"/>
    </row>
    <row r="31" spans="1:7" ht="14.1" customHeight="1" x14ac:dyDescent="0.3">
      <c r="A31" s="330"/>
      <c r="B31" s="330"/>
      <c r="C31" s="330"/>
      <c r="D31" s="330"/>
      <c r="E31" s="235"/>
      <c r="F31" s="43"/>
    </row>
    <row r="32" spans="1:7" s="193" customFormat="1" ht="14.1" customHeight="1" x14ac:dyDescent="0.3">
      <c r="A32" s="193" t="s">
        <v>17</v>
      </c>
      <c r="E32" s="195" t="s">
        <v>19</v>
      </c>
      <c r="F32" s="196"/>
    </row>
    <row r="33" spans="1:7" s="193" customFormat="1" ht="14.1" customHeight="1" x14ac:dyDescent="0.3">
      <c r="E33" s="197"/>
      <c r="F33" s="196"/>
    </row>
    <row r="34" spans="1:7" s="27" customFormat="1" ht="14.1" customHeight="1" x14ac:dyDescent="0.3">
      <c r="A34" s="214" t="s">
        <v>193</v>
      </c>
      <c r="B34" s="215"/>
      <c r="C34" s="215" t="s">
        <v>194</v>
      </c>
      <c r="D34" s="215"/>
      <c r="E34" s="342"/>
      <c r="F34" s="120"/>
    </row>
    <row r="35" spans="1:7" s="193" customFormat="1" ht="14.1" customHeight="1" x14ac:dyDescent="0.3">
      <c r="A35" s="387" t="s">
        <v>249</v>
      </c>
      <c r="B35" s="387"/>
      <c r="C35" s="387"/>
      <c r="D35" s="387"/>
      <c r="E35" s="387"/>
      <c r="F35" s="387"/>
    </row>
    <row r="36" spans="1:7" ht="14.1" customHeight="1" thickBot="1" x14ac:dyDescent="0.35">
      <c r="A36" s="35" t="s">
        <v>61</v>
      </c>
    </row>
    <row r="37" spans="1:7" s="27" customFormat="1" ht="14.1" customHeight="1" x14ac:dyDescent="0.3">
      <c r="A37" s="23" t="s">
        <v>43</v>
      </c>
      <c r="B37" s="341"/>
      <c r="C37" s="341"/>
      <c r="D37" s="341"/>
      <c r="E37" s="25"/>
      <c r="F37" s="377" t="s">
        <v>276</v>
      </c>
      <c r="G37" s="334" t="s">
        <v>14</v>
      </c>
    </row>
    <row r="38" spans="1:7" s="27" customFormat="1" ht="14.1" customHeight="1" x14ac:dyDescent="0.3">
      <c r="A38" s="379" t="s">
        <v>2</v>
      </c>
      <c r="B38" s="380"/>
      <c r="C38" s="380"/>
      <c r="D38" s="381"/>
      <c r="E38" s="393" t="s">
        <v>13</v>
      </c>
      <c r="F38" s="378"/>
      <c r="G38" s="335" t="s">
        <v>15</v>
      </c>
    </row>
    <row r="39" spans="1:7" s="27" customFormat="1" ht="14.1" customHeight="1" thickBot="1" x14ac:dyDescent="0.35">
      <c r="A39" s="382"/>
      <c r="B39" s="383"/>
      <c r="C39" s="383"/>
      <c r="D39" s="384"/>
      <c r="E39" s="394"/>
      <c r="F39" s="264">
        <v>2018</v>
      </c>
      <c r="G39" s="262" t="s">
        <v>277</v>
      </c>
    </row>
    <row r="40" spans="1:7" ht="14.1" customHeight="1" x14ac:dyDescent="0.3">
      <c r="A40" s="388"/>
      <c r="B40" s="389"/>
      <c r="C40" s="389"/>
      <c r="D40" s="390"/>
      <c r="E40" s="246"/>
      <c r="F40" s="340"/>
      <c r="G40" s="267"/>
    </row>
    <row r="41" spans="1:7" ht="14.1" customHeight="1" x14ac:dyDescent="0.3">
      <c r="A41" s="11" t="s">
        <v>3</v>
      </c>
      <c r="B41" s="13"/>
      <c r="C41" s="18"/>
      <c r="D41" s="38"/>
      <c r="E41" s="37"/>
      <c r="F41" s="274"/>
      <c r="G41" s="37"/>
    </row>
    <row r="42" spans="1:7" ht="14.1" customHeight="1" x14ac:dyDescent="0.3">
      <c r="A42" s="11"/>
      <c r="B42" s="365" t="s">
        <v>4</v>
      </c>
      <c r="C42" s="358"/>
      <c r="D42" s="359"/>
      <c r="E42" s="41" t="s">
        <v>110</v>
      </c>
      <c r="F42" s="274"/>
      <c r="G42" s="37"/>
    </row>
    <row r="43" spans="1:7" ht="14.1" customHeight="1" x14ac:dyDescent="0.3">
      <c r="A43" s="11"/>
      <c r="B43" s="327"/>
      <c r="C43" s="365" t="s">
        <v>4</v>
      </c>
      <c r="D43" s="359"/>
      <c r="E43" s="41" t="s">
        <v>104</v>
      </c>
      <c r="F43" s="274">
        <v>75000</v>
      </c>
      <c r="G43" s="14">
        <v>75000</v>
      </c>
    </row>
    <row r="44" spans="1:7" ht="14.1" customHeight="1" x14ac:dyDescent="0.3">
      <c r="A44" s="11"/>
      <c r="B44" s="365" t="s">
        <v>5</v>
      </c>
      <c r="C44" s="358"/>
      <c r="D44" s="359"/>
      <c r="E44" s="41" t="s">
        <v>111</v>
      </c>
      <c r="F44" s="274"/>
      <c r="G44" s="14"/>
    </row>
    <row r="45" spans="1:7" ht="14.1" customHeight="1" x14ac:dyDescent="0.3">
      <c r="A45" s="11"/>
      <c r="B45" s="327"/>
      <c r="C45" s="365" t="s">
        <v>39</v>
      </c>
      <c r="D45" s="359"/>
      <c r="E45" s="41" t="s">
        <v>105</v>
      </c>
      <c r="F45" s="274">
        <v>85000</v>
      </c>
      <c r="G45" s="14">
        <v>85000</v>
      </c>
    </row>
    <row r="46" spans="1:7" ht="14.1" customHeight="1" x14ac:dyDescent="0.3">
      <c r="A46" s="11"/>
      <c r="B46" s="365" t="s">
        <v>6</v>
      </c>
      <c r="C46" s="358"/>
      <c r="D46" s="359"/>
      <c r="E46" s="41" t="s">
        <v>112</v>
      </c>
      <c r="F46" s="274"/>
      <c r="G46" s="14"/>
    </row>
    <row r="47" spans="1:7" ht="14.1" customHeight="1" x14ac:dyDescent="0.3">
      <c r="A47" s="11"/>
      <c r="B47" s="327"/>
      <c r="C47" s="365" t="s">
        <v>23</v>
      </c>
      <c r="D47" s="359"/>
      <c r="E47" s="41" t="s">
        <v>106</v>
      </c>
      <c r="F47" s="274">
        <v>35000</v>
      </c>
      <c r="G47" s="14">
        <v>35000</v>
      </c>
    </row>
    <row r="48" spans="1:7" ht="14.1" customHeight="1" x14ac:dyDescent="0.3">
      <c r="A48" s="11"/>
      <c r="B48" s="365" t="s">
        <v>63</v>
      </c>
      <c r="C48" s="358"/>
      <c r="D48" s="359"/>
      <c r="E48" s="41" t="s">
        <v>113</v>
      </c>
      <c r="F48" s="274"/>
      <c r="G48" s="14"/>
    </row>
    <row r="49" spans="1:7" ht="14.1" customHeight="1" x14ac:dyDescent="0.3">
      <c r="A49" s="11"/>
      <c r="B49" s="327"/>
      <c r="C49" s="365" t="s">
        <v>86</v>
      </c>
      <c r="D49" s="359"/>
      <c r="E49" s="41" t="s">
        <v>108</v>
      </c>
      <c r="F49" s="275">
        <v>30000</v>
      </c>
      <c r="G49" s="20">
        <v>30000</v>
      </c>
    </row>
    <row r="50" spans="1:7" ht="14.1" customHeight="1" x14ac:dyDescent="0.3">
      <c r="A50" s="11"/>
      <c r="B50" s="327"/>
      <c r="C50" s="327" t="s">
        <v>207</v>
      </c>
      <c r="D50" s="329"/>
      <c r="E50" s="41"/>
      <c r="F50" s="275">
        <v>25000</v>
      </c>
      <c r="G50" s="20">
        <v>25000</v>
      </c>
    </row>
    <row r="51" spans="1:7" s="1" customFormat="1" ht="14.1" customHeight="1" x14ac:dyDescent="0.3">
      <c r="A51" s="11"/>
      <c r="B51" s="365" t="s">
        <v>9</v>
      </c>
      <c r="C51" s="365"/>
      <c r="D51" s="366"/>
      <c r="E51" s="141" t="s">
        <v>116</v>
      </c>
      <c r="F51" s="276">
        <f>SUM(F52:F54)</f>
        <v>950000</v>
      </c>
      <c r="G51" s="219">
        <f>SUM(G52:G54)</f>
        <v>950000</v>
      </c>
    </row>
    <row r="52" spans="1:7" ht="14.1" customHeight="1" x14ac:dyDescent="0.3">
      <c r="A52" s="11"/>
      <c r="B52" s="327"/>
      <c r="C52" s="370" t="s">
        <v>136</v>
      </c>
      <c r="D52" s="368"/>
      <c r="E52" s="41" t="s">
        <v>130</v>
      </c>
      <c r="F52" s="275">
        <v>250000</v>
      </c>
      <c r="G52" s="20">
        <v>250000</v>
      </c>
    </row>
    <row r="53" spans="1:7" ht="14.1" customHeight="1" x14ac:dyDescent="0.3">
      <c r="A53" s="11"/>
      <c r="B53" s="327"/>
      <c r="C53" s="404" t="s">
        <v>135</v>
      </c>
      <c r="D53" s="405"/>
      <c r="E53" s="41" t="s">
        <v>268</v>
      </c>
      <c r="F53" s="275">
        <v>450000</v>
      </c>
      <c r="G53" s="20">
        <v>450000</v>
      </c>
    </row>
    <row r="54" spans="1:7" ht="14.1" customHeight="1" x14ac:dyDescent="0.3">
      <c r="A54" s="11"/>
      <c r="B54" s="327"/>
      <c r="C54" s="336" t="s">
        <v>91</v>
      </c>
      <c r="D54" s="329"/>
      <c r="E54" s="41" t="s">
        <v>118</v>
      </c>
      <c r="F54" s="275">
        <v>250000</v>
      </c>
      <c r="G54" s="353">
        <v>250000</v>
      </c>
    </row>
    <row r="55" spans="1:7" ht="14.1" customHeight="1" x14ac:dyDescent="0.3">
      <c r="A55" s="34"/>
      <c r="B55" s="360" t="s">
        <v>75</v>
      </c>
      <c r="C55" s="360"/>
      <c r="D55" s="361"/>
      <c r="E55" s="261"/>
      <c r="F55" s="289">
        <f>SUM(F43:F51)</f>
        <v>1200000</v>
      </c>
      <c r="G55" s="144">
        <f>SUM(G43:G51)</f>
        <v>1200000</v>
      </c>
    </row>
    <row r="56" spans="1:7" ht="14.1" customHeight="1" x14ac:dyDescent="0.3">
      <c r="A56" s="385" t="s">
        <v>11</v>
      </c>
      <c r="B56" s="360"/>
      <c r="C56" s="360"/>
      <c r="D56" s="361"/>
      <c r="E56" s="261"/>
      <c r="F56" s="277"/>
      <c r="G56" s="37"/>
    </row>
    <row r="57" spans="1:7" ht="14.1" customHeight="1" x14ac:dyDescent="0.3">
      <c r="A57" s="34"/>
      <c r="B57" s="328"/>
      <c r="C57" s="365" t="s">
        <v>300</v>
      </c>
      <c r="D57" s="359"/>
      <c r="E57" s="41"/>
      <c r="F57" s="278"/>
      <c r="G57" s="14">
        <v>75000</v>
      </c>
    </row>
    <row r="58" spans="1:7" ht="14.1" customHeight="1" x14ac:dyDescent="0.3">
      <c r="A58" s="34"/>
      <c r="B58" s="328"/>
      <c r="C58" s="327" t="s">
        <v>317</v>
      </c>
      <c r="D58" s="329"/>
      <c r="E58" s="41"/>
      <c r="F58" s="278"/>
      <c r="G58" s="14">
        <v>250000</v>
      </c>
    </row>
    <row r="59" spans="1:7" ht="14.1" customHeight="1" x14ac:dyDescent="0.3">
      <c r="A59" s="34"/>
      <c r="B59" s="360" t="s">
        <v>76</v>
      </c>
      <c r="C59" s="360"/>
      <c r="D59" s="361"/>
      <c r="E59" s="261"/>
      <c r="F59" s="290">
        <f>SUM(F57:F57)</f>
        <v>0</v>
      </c>
      <c r="G59" s="144">
        <f>SUM(G57:G58)</f>
        <v>325000</v>
      </c>
    </row>
    <row r="60" spans="1:7" ht="14.1" customHeight="1" x14ac:dyDescent="0.3">
      <c r="A60" s="34"/>
      <c r="B60" s="330"/>
      <c r="C60" s="330"/>
      <c r="D60" s="331"/>
      <c r="E60" s="261"/>
      <c r="F60" s="279"/>
      <c r="G60" s="284"/>
    </row>
    <row r="61" spans="1:7" ht="14.1" customHeight="1" thickBot="1" x14ac:dyDescent="0.35">
      <c r="A61" s="362" t="s">
        <v>12</v>
      </c>
      <c r="B61" s="363"/>
      <c r="C61" s="363"/>
      <c r="D61" s="364"/>
      <c r="E61" s="26"/>
      <c r="F61" s="280">
        <f>SUM(F55,F59)</f>
        <v>1200000</v>
      </c>
      <c r="G61" s="280">
        <f>SUM(G55,G59)</f>
        <v>1525000</v>
      </c>
    </row>
    <row r="62" spans="1:7" ht="14.1" customHeight="1" thickTop="1" x14ac:dyDescent="0.3"/>
  </sheetData>
  <mergeCells count="42">
    <mergeCell ref="A5:D6"/>
    <mergeCell ref="A7:D7"/>
    <mergeCell ref="A2:F2"/>
    <mergeCell ref="F4:F5"/>
    <mergeCell ref="E5:E6"/>
    <mergeCell ref="C24:D24"/>
    <mergeCell ref="A28:D28"/>
    <mergeCell ref="B26:D26"/>
    <mergeCell ref="B9:D9"/>
    <mergeCell ref="B11:D11"/>
    <mergeCell ref="B13:D13"/>
    <mergeCell ref="B15:D15"/>
    <mergeCell ref="B18:D18"/>
    <mergeCell ref="B22:D22"/>
    <mergeCell ref="A23:D23"/>
    <mergeCell ref="C10:D10"/>
    <mergeCell ref="C12:D12"/>
    <mergeCell ref="C14:D14"/>
    <mergeCell ref="C16:D16"/>
    <mergeCell ref="C19:D19"/>
    <mergeCell ref="C20:D20"/>
    <mergeCell ref="A35:F35"/>
    <mergeCell ref="F37:F38"/>
    <mergeCell ref="A38:D39"/>
    <mergeCell ref="E38:E39"/>
    <mergeCell ref="A40:D40"/>
    <mergeCell ref="B42:D42"/>
    <mergeCell ref="C43:D43"/>
    <mergeCell ref="B44:D44"/>
    <mergeCell ref="C45:D45"/>
    <mergeCell ref="B46:D46"/>
    <mergeCell ref="C47:D47"/>
    <mergeCell ref="B48:D48"/>
    <mergeCell ref="C49:D49"/>
    <mergeCell ref="B51:D51"/>
    <mergeCell ref="C52:D52"/>
    <mergeCell ref="A61:D61"/>
    <mergeCell ref="C53:D53"/>
    <mergeCell ref="B55:D55"/>
    <mergeCell ref="A56:D56"/>
    <mergeCell ref="C57:D57"/>
    <mergeCell ref="B59:D59"/>
  </mergeCells>
  <pageMargins left="0.32" right="0.31496062992125984" top="0.55118110236220474" bottom="0.23622047244094491" header="0" footer="0"/>
  <pageSetup paperSize="5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9"/>
  <dimension ref="A1:G55"/>
  <sheetViews>
    <sheetView topLeftCell="A13" workbookViewId="0">
      <selection activeCell="M27" sqref="M27"/>
    </sheetView>
  </sheetViews>
  <sheetFormatPr defaultColWidth="9.109375" defaultRowHeight="14.1" customHeight="1" x14ac:dyDescent="0.3"/>
  <cols>
    <col min="1" max="1" width="3.88671875" style="35" customWidth="1"/>
    <col min="2" max="2" width="2.5546875" style="35" customWidth="1"/>
    <col min="3" max="3" width="2.44140625" style="35" customWidth="1"/>
    <col min="4" max="4" width="42.5546875" style="35" customWidth="1"/>
    <col min="5" max="7" width="15.554687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215"/>
      <c r="C1" s="215" t="s">
        <v>194</v>
      </c>
      <c r="D1" s="215"/>
      <c r="E1" s="186"/>
      <c r="F1" s="255"/>
      <c r="G1" s="120"/>
    </row>
    <row r="2" spans="1:7" s="193" customFormat="1" ht="12.75" customHeight="1" x14ac:dyDescent="0.3">
      <c r="A2" s="386" t="s">
        <v>1</v>
      </c>
      <c r="B2" s="386"/>
      <c r="C2" s="386"/>
      <c r="D2" s="386"/>
      <c r="E2" s="386"/>
      <c r="F2" s="386"/>
      <c r="G2" s="386"/>
    </row>
    <row r="3" spans="1:7" s="193" customFormat="1" ht="12.75" customHeight="1" x14ac:dyDescent="0.3">
      <c r="A3" s="387" t="s">
        <v>248</v>
      </c>
      <c r="B3" s="387"/>
      <c r="C3" s="387"/>
      <c r="D3" s="387"/>
      <c r="E3" s="387"/>
      <c r="F3" s="387"/>
      <c r="G3" s="387"/>
    </row>
    <row r="4" spans="1:7" ht="18.75" customHeight="1" thickBot="1" x14ac:dyDescent="0.35">
      <c r="A4" s="222" t="s">
        <v>187</v>
      </c>
      <c r="B4" s="217"/>
      <c r="C4" s="217"/>
      <c r="D4" s="217"/>
    </row>
    <row r="5" spans="1:7" s="27" customFormat="1" ht="14.1" customHeight="1" x14ac:dyDescent="0.3">
      <c r="A5" s="23" t="s">
        <v>43</v>
      </c>
      <c r="B5" s="256"/>
      <c r="C5" s="256"/>
      <c r="D5" s="256"/>
      <c r="E5" s="25"/>
      <c r="F5" s="377" t="s">
        <v>276</v>
      </c>
      <c r="G5" s="248" t="s">
        <v>14</v>
      </c>
    </row>
    <row r="6" spans="1:7" s="27" customFormat="1" ht="14.1" customHeight="1" x14ac:dyDescent="0.3">
      <c r="A6" s="379" t="s">
        <v>2</v>
      </c>
      <c r="B6" s="380"/>
      <c r="C6" s="380"/>
      <c r="D6" s="381"/>
      <c r="E6" s="393" t="s">
        <v>13</v>
      </c>
      <c r="F6" s="378"/>
      <c r="G6" s="249" t="s">
        <v>15</v>
      </c>
    </row>
    <row r="7" spans="1:7" s="27" customFormat="1" ht="14.1" customHeight="1" thickBot="1" x14ac:dyDescent="0.35">
      <c r="A7" s="382"/>
      <c r="B7" s="383"/>
      <c r="C7" s="383"/>
      <c r="D7" s="384"/>
      <c r="E7" s="394"/>
      <c r="F7" s="264">
        <v>2018</v>
      </c>
      <c r="G7" s="262" t="s">
        <v>277</v>
      </c>
    </row>
    <row r="8" spans="1:7" ht="12.75" customHeight="1" x14ac:dyDescent="0.3">
      <c r="A8" s="388"/>
      <c r="B8" s="389"/>
      <c r="C8" s="389"/>
      <c r="D8" s="390"/>
      <c r="E8" s="164"/>
      <c r="F8" s="246"/>
      <c r="G8" s="164"/>
    </row>
    <row r="9" spans="1:7" ht="12.75" customHeight="1" x14ac:dyDescent="0.3">
      <c r="A9" s="11" t="s">
        <v>3</v>
      </c>
      <c r="B9" s="13"/>
      <c r="C9" s="18"/>
      <c r="D9" s="38"/>
      <c r="E9" s="37"/>
      <c r="F9" s="37"/>
      <c r="G9" s="14"/>
    </row>
    <row r="10" spans="1:7" ht="12.75" customHeight="1" x14ac:dyDescent="0.3">
      <c r="A10" s="11"/>
      <c r="B10" s="365" t="s">
        <v>6</v>
      </c>
      <c r="C10" s="358"/>
      <c r="D10" s="359"/>
      <c r="E10" s="41" t="s">
        <v>112</v>
      </c>
      <c r="G10" s="14"/>
    </row>
    <row r="11" spans="1:7" ht="12.75" customHeight="1" x14ac:dyDescent="0.3">
      <c r="A11" s="11"/>
      <c r="B11" s="84"/>
      <c r="C11" s="369" t="s">
        <v>126</v>
      </c>
      <c r="D11" s="359"/>
      <c r="E11" s="41" t="s">
        <v>107</v>
      </c>
      <c r="F11" s="14">
        <v>120000</v>
      </c>
      <c r="G11" s="14">
        <v>120000</v>
      </c>
    </row>
    <row r="12" spans="1:7" ht="12.75" customHeight="1" x14ac:dyDescent="0.3">
      <c r="A12" s="11"/>
      <c r="B12" s="365" t="s">
        <v>9</v>
      </c>
      <c r="C12" s="365"/>
      <c r="D12" s="366"/>
      <c r="E12" s="41" t="s">
        <v>116</v>
      </c>
      <c r="F12" s="14"/>
      <c r="G12" s="14"/>
    </row>
    <row r="13" spans="1:7" ht="12.75" customHeight="1" x14ac:dyDescent="0.3">
      <c r="A13" s="11"/>
      <c r="B13" s="84"/>
      <c r="C13" s="85" t="s">
        <v>91</v>
      </c>
      <c r="D13" s="86"/>
      <c r="E13" s="41" t="s">
        <v>118</v>
      </c>
      <c r="F13" s="171">
        <v>100000</v>
      </c>
      <c r="G13" s="171">
        <v>100000</v>
      </c>
    </row>
    <row r="14" spans="1:7" ht="12.75" customHeight="1" x14ac:dyDescent="0.3">
      <c r="A14" s="34"/>
      <c r="B14" s="360" t="s">
        <v>75</v>
      </c>
      <c r="C14" s="360"/>
      <c r="D14" s="361"/>
      <c r="E14" s="66"/>
      <c r="F14" s="144">
        <f>SUM(F11:F13)</f>
        <v>220000</v>
      </c>
      <c r="G14" s="144">
        <f>SUM(G11:G13)</f>
        <v>220000</v>
      </c>
    </row>
    <row r="15" spans="1:7" ht="12.75" customHeight="1" x14ac:dyDescent="0.3">
      <c r="A15" s="385" t="s">
        <v>11</v>
      </c>
      <c r="B15" s="360"/>
      <c r="C15" s="360"/>
      <c r="D15" s="361"/>
      <c r="E15" s="66"/>
      <c r="F15" s="16"/>
      <c r="G15" s="37"/>
    </row>
    <row r="16" spans="1:7" ht="12.75" customHeight="1" x14ac:dyDescent="0.3">
      <c r="A16" s="34"/>
      <c r="B16" s="360" t="s">
        <v>76</v>
      </c>
      <c r="C16" s="360"/>
      <c r="D16" s="361"/>
      <c r="E16" s="66"/>
      <c r="F16" s="33" t="s">
        <v>43</v>
      </c>
      <c r="G16" s="37"/>
    </row>
    <row r="17" spans="1:7" ht="12.75" customHeight="1" x14ac:dyDescent="0.3">
      <c r="A17" s="34"/>
      <c r="B17" s="250"/>
      <c r="C17" s="250"/>
      <c r="D17" s="251"/>
      <c r="E17" s="261"/>
      <c r="F17" s="33"/>
      <c r="G17" s="37"/>
    </row>
    <row r="18" spans="1:7" ht="12.75" customHeight="1" x14ac:dyDescent="0.3">
      <c r="A18" s="34"/>
      <c r="B18" s="250"/>
      <c r="C18" s="250"/>
      <c r="D18" s="251"/>
      <c r="E18" s="261"/>
      <c r="F18" s="33"/>
      <c r="G18" s="37"/>
    </row>
    <row r="19" spans="1:7" ht="12.75" customHeight="1" x14ac:dyDescent="0.3">
      <c r="A19" s="34"/>
      <c r="B19" s="250"/>
      <c r="C19" s="250"/>
      <c r="D19" s="251"/>
      <c r="E19" s="261"/>
      <c r="F19" s="33"/>
      <c r="G19" s="37"/>
    </row>
    <row r="20" spans="1:7" ht="12.75" customHeight="1" x14ac:dyDescent="0.3">
      <c r="A20" s="34"/>
      <c r="B20" s="250"/>
      <c r="C20" s="250"/>
      <c r="D20" s="251"/>
      <c r="E20" s="261"/>
      <c r="F20" s="131"/>
      <c r="G20" s="284"/>
    </row>
    <row r="21" spans="1:7" ht="12.75" customHeight="1" thickBot="1" x14ac:dyDescent="0.35">
      <c r="A21" s="362" t="s">
        <v>12</v>
      </c>
      <c r="B21" s="363"/>
      <c r="C21" s="363"/>
      <c r="D21" s="364"/>
      <c r="E21" s="26"/>
      <c r="F21" s="96">
        <f>SUM(F16,F14)</f>
        <v>220000</v>
      </c>
      <c r="G21" s="96">
        <f>SUM(G16,G14)</f>
        <v>220000</v>
      </c>
    </row>
    <row r="22" spans="1:7" s="193" customFormat="1" ht="12.75" customHeight="1" thickTop="1" x14ac:dyDescent="0.3">
      <c r="A22" s="193" t="s">
        <v>17</v>
      </c>
      <c r="E22" s="195" t="s">
        <v>19</v>
      </c>
      <c r="F22" s="195"/>
      <c r="G22" s="196"/>
    </row>
    <row r="23" spans="1:7" s="193" customFormat="1" ht="12.75" customHeight="1" x14ac:dyDescent="0.3">
      <c r="E23" s="197"/>
      <c r="F23" s="259"/>
      <c r="G23" s="196"/>
    </row>
    <row r="24" spans="1:7" s="193" customFormat="1" ht="12.75" customHeight="1" x14ac:dyDescent="0.3">
      <c r="E24" s="197"/>
      <c r="F24" s="259"/>
      <c r="G24" s="196"/>
    </row>
    <row r="25" spans="1:7" s="193" customFormat="1" ht="12.75" customHeight="1" x14ac:dyDescent="0.3">
      <c r="E25" s="339"/>
      <c r="F25" s="339"/>
      <c r="G25" s="196"/>
    </row>
    <row r="26" spans="1:7" s="193" customFormat="1" ht="12.75" customHeight="1" x14ac:dyDescent="0.3">
      <c r="E26" s="339"/>
      <c r="F26" s="339"/>
      <c r="G26" s="196"/>
    </row>
    <row r="27" spans="1:7" s="193" customFormat="1" ht="12.75" customHeight="1" x14ac:dyDescent="0.3">
      <c r="E27" s="339"/>
      <c r="F27" s="339"/>
      <c r="G27" s="196"/>
    </row>
    <row r="28" spans="1:7" s="193" customFormat="1" ht="12.75" customHeight="1" x14ac:dyDescent="0.3">
      <c r="E28" s="339"/>
      <c r="F28" s="339"/>
      <c r="G28" s="196"/>
    </row>
    <row r="29" spans="1:7" s="193" customFormat="1" ht="12.75" customHeight="1" x14ac:dyDescent="0.3">
      <c r="A29" s="194" t="s">
        <v>21</v>
      </c>
      <c r="B29" s="194"/>
      <c r="E29" s="257" t="s">
        <v>20</v>
      </c>
      <c r="F29" s="257"/>
      <c r="G29" s="258"/>
    </row>
    <row r="30" spans="1:7" s="193" customFormat="1" ht="12.75" customHeight="1" x14ac:dyDescent="0.3">
      <c r="A30" s="193" t="s">
        <v>18</v>
      </c>
      <c r="E30" s="259" t="s">
        <v>172</v>
      </c>
      <c r="F30" s="259"/>
      <c r="G30" s="260"/>
    </row>
    <row r="31" spans="1:7" ht="14.1" customHeight="1" x14ac:dyDescent="0.3">
      <c r="A31" s="13"/>
      <c r="B31" s="13"/>
      <c r="C31" s="18"/>
      <c r="D31" s="18"/>
      <c r="E31" s="18"/>
      <c r="F31" s="18"/>
      <c r="G31" s="44"/>
    </row>
    <row r="32" spans="1:7" ht="14.1" customHeight="1" x14ac:dyDescent="0.3">
      <c r="A32" s="13"/>
      <c r="B32" s="13"/>
      <c r="C32" s="18"/>
      <c r="D32" s="18"/>
      <c r="E32" s="18"/>
      <c r="F32" s="18"/>
      <c r="G32" s="44"/>
    </row>
    <row r="34" spans="1:7" s="27" customFormat="1" ht="14.1" customHeight="1" x14ac:dyDescent="0.3">
      <c r="A34" s="214" t="s">
        <v>193</v>
      </c>
      <c r="B34" s="215"/>
      <c r="C34" s="215" t="s">
        <v>194</v>
      </c>
      <c r="D34" s="215"/>
      <c r="E34" s="342"/>
      <c r="F34" s="342"/>
      <c r="G34" s="120"/>
    </row>
    <row r="35" spans="1:7" s="193" customFormat="1" ht="12.75" customHeight="1" x14ac:dyDescent="0.3">
      <c r="A35" s="386" t="s">
        <v>1</v>
      </c>
      <c r="B35" s="386"/>
      <c r="C35" s="386"/>
      <c r="D35" s="386"/>
      <c r="E35" s="386"/>
      <c r="F35" s="386"/>
      <c r="G35" s="386"/>
    </row>
    <row r="36" spans="1:7" s="193" customFormat="1" ht="12.75" customHeight="1" x14ac:dyDescent="0.3">
      <c r="A36" s="387" t="s">
        <v>248</v>
      </c>
      <c r="B36" s="387"/>
      <c r="C36" s="387"/>
      <c r="D36" s="387"/>
      <c r="E36" s="387"/>
      <c r="F36" s="387"/>
      <c r="G36" s="387"/>
    </row>
    <row r="37" spans="1:7" ht="18.75" customHeight="1" thickBot="1" x14ac:dyDescent="0.35">
      <c r="A37" s="222" t="s">
        <v>187</v>
      </c>
      <c r="B37" s="217"/>
      <c r="C37" s="217"/>
      <c r="D37" s="217"/>
    </row>
    <row r="38" spans="1:7" s="27" customFormat="1" ht="14.1" customHeight="1" x14ac:dyDescent="0.3">
      <c r="A38" s="23" t="s">
        <v>43</v>
      </c>
      <c r="B38" s="341"/>
      <c r="C38" s="341"/>
      <c r="D38" s="341"/>
      <c r="E38" s="25"/>
      <c r="F38" s="377" t="s">
        <v>276</v>
      </c>
      <c r="G38" s="334" t="s">
        <v>14</v>
      </c>
    </row>
    <row r="39" spans="1:7" s="27" customFormat="1" ht="14.1" customHeight="1" x14ac:dyDescent="0.3">
      <c r="A39" s="379" t="s">
        <v>2</v>
      </c>
      <c r="B39" s="380"/>
      <c r="C39" s="380"/>
      <c r="D39" s="381"/>
      <c r="E39" s="393" t="s">
        <v>13</v>
      </c>
      <c r="F39" s="378"/>
      <c r="G39" s="335" t="s">
        <v>15</v>
      </c>
    </row>
    <row r="40" spans="1:7" s="27" customFormat="1" ht="14.1" customHeight="1" thickBot="1" x14ac:dyDescent="0.35">
      <c r="A40" s="382"/>
      <c r="B40" s="383"/>
      <c r="C40" s="383"/>
      <c r="D40" s="384"/>
      <c r="E40" s="394"/>
      <c r="F40" s="264">
        <v>2018</v>
      </c>
      <c r="G40" s="262" t="s">
        <v>277</v>
      </c>
    </row>
    <row r="41" spans="1:7" ht="12.75" customHeight="1" x14ac:dyDescent="0.3">
      <c r="A41" s="388"/>
      <c r="B41" s="389"/>
      <c r="C41" s="389"/>
      <c r="D41" s="390"/>
      <c r="E41" s="246"/>
      <c r="F41" s="246"/>
      <c r="G41" s="246"/>
    </row>
    <row r="42" spans="1:7" ht="12.75" customHeight="1" x14ac:dyDescent="0.3">
      <c r="A42" s="11" t="s">
        <v>3</v>
      </c>
      <c r="B42" s="13"/>
      <c r="C42" s="18"/>
      <c r="D42" s="38"/>
      <c r="E42" s="37"/>
      <c r="F42" s="37"/>
      <c r="G42" s="14"/>
    </row>
    <row r="43" spans="1:7" ht="12.75" customHeight="1" x14ac:dyDescent="0.3">
      <c r="A43" s="11"/>
      <c r="B43" s="365" t="s">
        <v>6</v>
      </c>
      <c r="C43" s="358"/>
      <c r="D43" s="359"/>
      <c r="E43" s="41" t="s">
        <v>112</v>
      </c>
      <c r="G43" s="14"/>
    </row>
    <row r="44" spans="1:7" ht="12.75" customHeight="1" x14ac:dyDescent="0.3">
      <c r="A44" s="11"/>
      <c r="B44" s="327"/>
      <c r="C44" s="369" t="s">
        <v>126</v>
      </c>
      <c r="D44" s="359"/>
      <c r="E44" s="41" t="s">
        <v>107</v>
      </c>
      <c r="F44" s="14">
        <v>120000</v>
      </c>
      <c r="G44" s="14">
        <v>120000</v>
      </c>
    </row>
    <row r="45" spans="1:7" ht="12.75" customHeight="1" x14ac:dyDescent="0.3">
      <c r="A45" s="11"/>
      <c r="B45" s="365" t="s">
        <v>9</v>
      </c>
      <c r="C45" s="365"/>
      <c r="D45" s="366"/>
      <c r="E45" s="41" t="s">
        <v>116</v>
      </c>
      <c r="F45" s="14"/>
      <c r="G45" s="14"/>
    </row>
    <row r="46" spans="1:7" ht="12.75" customHeight="1" x14ac:dyDescent="0.3">
      <c r="A46" s="11"/>
      <c r="B46" s="327"/>
      <c r="C46" s="336" t="s">
        <v>91</v>
      </c>
      <c r="D46" s="329"/>
      <c r="E46" s="41" t="s">
        <v>118</v>
      </c>
      <c r="F46" s="171">
        <v>100000</v>
      </c>
      <c r="G46" s="171">
        <v>100000</v>
      </c>
    </row>
    <row r="47" spans="1:7" ht="12.75" customHeight="1" x14ac:dyDescent="0.3">
      <c r="A47" s="34"/>
      <c r="B47" s="360" t="s">
        <v>75</v>
      </c>
      <c r="C47" s="360"/>
      <c r="D47" s="361"/>
      <c r="E47" s="261"/>
      <c r="F47" s="144">
        <f>SUM(F44:F46)</f>
        <v>220000</v>
      </c>
      <c r="G47" s="144">
        <f>SUM(G44:G46)</f>
        <v>220000</v>
      </c>
    </row>
    <row r="48" spans="1:7" ht="12.75" customHeight="1" x14ac:dyDescent="0.3">
      <c r="A48" s="385" t="s">
        <v>11</v>
      </c>
      <c r="B48" s="360"/>
      <c r="C48" s="360"/>
      <c r="D48" s="361"/>
      <c r="E48" s="261"/>
      <c r="F48" s="16"/>
      <c r="G48" s="37"/>
    </row>
    <row r="49" spans="1:7" ht="12.75" customHeight="1" x14ac:dyDescent="0.3">
      <c r="A49" s="34"/>
      <c r="B49" s="360" t="s">
        <v>76</v>
      </c>
      <c r="C49" s="360"/>
      <c r="D49" s="361"/>
      <c r="E49" s="261"/>
      <c r="F49" s="33" t="s">
        <v>43</v>
      </c>
      <c r="G49" s="37"/>
    </row>
    <row r="50" spans="1:7" ht="12.75" customHeight="1" x14ac:dyDescent="0.3">
      <c r="A50" s="34"/>
      <c r="B50" s="330"/>
      <c r="C50" s="330"/>
      <c r="D50" s="331"/>
      <c r="E50" s="261"/>
      <c r="F50" s="33"/>
      <c r="G50" s="37"/>
    </row>
    <row r="51" spans="1:7" ht="12.75" customHeight="1" x14ac:dyDescent="0.3">
      <c r="A51" s="34"/>
      <c r="B51" s="330"/>
      <c r="C51" s="330"/>
      <c r="D51" s="331"/>
      <c r="E51" s="261"/>
      <c r="F51" s="33"/>
      <c r="G51" s="37"/>
    </row>
    <row r="52" spans="1:7" ht="12.75" customHeight="1" x14ac:dyDescent="0.3">
      <c r="A52" s="34"/>
      <c r="B52" s="330"/>
      <c r="C52" s="330"/>
      <c r="D52" s="331"/>
      <c r="E52" s="261"/>
      <c r="F52" s="33"/>
      <c r="G52" s="37"/>
    </row>
    <row r="53" spans="1:7" ht="12.75" customHeight="1" x14ac:dyDescent="0.3">
      <c r="A53" s="34"/>
      <c r="B53" s="330"/>
      <c r="C53" s="330"/>
      <c r="D53" s="331"/>
      <c r="E53" s="261"/>
      <c r="F53" s="131"/>
      <c r="G53" s="284"/>
    </row>
    <row r="54" spans="1:7" ht="12.75" customHeight="1" thickBot="1" x14ac:dyDescent="0.35">
      <c r="A54" s="362" t="s">
        <v>12</v>
      </c>
      <c r="B54" s="363"/>
      <c r="C54" s="363"/>
      <c r="D54" s="364"/>
      <c r="E54" s="26"/>
      <c r="F54" s="96">
        <f>SUM(F49,F47)</f>
        <v>220000</v>
      </c>
      <c r="G54" s="96">
        <f>SUM(G49,G47)</f>
        <v>220000</v>
      </c>
    </row>
    <row r="55" spans="1:7" ht="14.1" customHeight="1" thickTop="1" x14ac:dyDescent="0.3"/>
  </sheetData>
  <mergeCells count="26">
    <mergeCell ref="A8:D8"/>
    <mergeCell ref="B16:D16"/>
    <mergeCell ref="A21:D21"/>
    <mergeCell ref="C11:D11"/>
    <mergeCell ref="B10:D10"/>
    <mergeCell ref="B12:D12"/>
    <mergeCell ref="B14:D14"/>
    <mergeCell ref="A15:D15"/>
    <mergeCell ref="A2:G2"/>
    <mergeCell ref="A3:G3"/>
    <mergeCell ref="E6:E7"/>
    <mergeCell ref="A6:D7"/>
    <mergeCell ref="F5:F6"/>
    <mergeCell ref="A35:G35"/>
    <mergeCell ref="A36:G36"/>
    <mergeCell ref="F38:F39"/>
    <mergeCell ref="A39:D40"/>
    <mergeCell ref="E39:E40"/>
    <mergeCell ref="A48:D48"/>
    <mergeCell ref="B49:D49"/>
    <mergeCell ref="A54:D54"/>
    <mergeCell ref="A41:D41"/>
    <mergeCell ref="B43:D43"/>
    <mergeCell ref="C44:D44"/>
    <mergeCell ref="B45:D45"/>
    <mergeCell ref="B47:D47"/>
  </mergeCells>
  <pageMargins left="0.35" right="0.31496062992125984" top="0.88" bottom="0.11811023622047245" header="0" footer="0"/>
  <pageSetup paperSize="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0"/>
  <dimension ref="A1:G63"/>
  <sheetViews>
    <sheetView workbookViewId="0">
      <selection activeCell="L11" sqref="L11"/>
    </sheetView>
  </sheetViews>
  <sheetFormatPr defaultColWidth="9.109375" defaultRowHeight="14.1" customHeight="1" x14ac:dyDescent="0.3"/>
  <cols>
    <col min="1" max="2" width="3.109375" style="35" customWidth="1"/>
    <col min="3" max="3" width="2.44140625" style="35" customWidth="1"/>
    <col min="4" max="4" width="42.77734375" style="35" customWidth="1"/>
    <col min="5" max="5" width="16.21875" style="64" customWidth="1"/>
    <col min="6" max="6" width="15.6640625" style="35" customWidth="1"/>
    <col min="7" max="7" width="16.7773437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215"/>
      <c r="C1" s="215" t="s">
        <v>194</v>
      </c>
      <c r="E1" s="186"/>
      <c r="F1" s="120"/>
    </row>
    <row r="2" spans="1:7" ht="14.1" customHeight="1" x14ac:dyDescent="0.3">
      <c r="A2" s="376"/>
      <c r="B2" s="376"/>
      <c r="C2" s="376"/>
      <c r="D2" s="376"/>
      <c r="E2" s="376"/>
      <c r="F2" s="376"/>
    </row>
    <row r="3" spans="1:7" ht="14.1" customHeight="1" thickBot="1" x14ac:dyDescent="0.35">
      <c r="A3" s="35" t="s">
        <v>62</v>
      </c>
      <c r="F3" s="125" t="s">
        <v>153</v>
      </c>
    </row>
    <row r="4" spans="1:7" s="27" customFormat="1" ht="14.1" customHeight="1" x14ac:dyDescent="0.3">
      <c r="A4" s="23" t="s">
        <v>43</v>
      </c>
      <c r="B4" s="256"/>
      <c r="C4" s="256"/>
      <c r="D4" s="256"/>
      <c r="E4" s="25"/>
      <c r="F4" s="377" t="s">
        <v>276</v>
      </c>
      <c r="G4" s="248" t="s">
        <v>14</v>
      </c>
    </row>
    <row r="5" spans="1:7" s="27" customFormat="1" ht="14.1" customHeight="1" x14ac:dyDescent="0.3">
      <c r="A5" s="379" t="s">
        <v>2</v>
      </c>
      <c r="B5" s="380"/>
      <c r="C5" s="380"/>
      <c r="D5" s="381"/>
      <c r="E5" s="393" t="s">
        <v>13</v>
      </c>
      <c r="F5" s="378"/>
      <c r="G5" s="249" t="s">
        <v>15</v>
      </c>
    </row>
    <row r="6" spans="1:7" s="27" customFormat="1" ht="14.1" customHeight="1" thickBot="1" x14ac:dyDescent="0.35">
      <c r="A6" s="382"/>
      <c r="B6" s="383"/>
      <c r="C6" s="383"/>
      <c r="D6" s="384"/>
      <c r="E6" s="394"/>
      <c r="F6" s="264">
        <v>2018</v>
      </c>
      <c r="G6" s="262" t="s">
        <v>277</v>
      </c>
    </row>
    <row r="7" spans="1:7" ht="14.1" customHeight="1" x14ac:dyDescent="0.3">
      <c r="A7" s="11" t="s">
        <v>3</v>
      </c>
      <c r="B7" s="13"/>
      <c r="C7" s="18"/>
      <c r="D7" s="38"/>
      <c r="E7" s="261"/>
      <c r="F7" s="20"/>
      <c r="G7" s="37"/>
    </row>
    <row r="8" spans="1:7" ht="14.1" customHeight="1" x14ac:dyDescent="0.3">
      <c r="A8" s="11"/>
      <c r="B8" s="365" t="s">
        <v>4</v>
      </c>
      <c r="C8" s="358"/>
      <c r="D8" s="359"/>
      <c r="E8" s="41" t="s">
        <v>110</v>
      </c>
      <c r="F8" s="20"/>
      <c r="G8" s="37"/>
    </row>
    <row r="9" spans="1:7" ht="14.1" customHeight="1" x14ac:dyDescent="0.3">
      <c r="A9" s="11"/>
      <c r="B9" s="84"/>
      <c r="C9" s="365" t="s">
        <v>4</v>
      </c>
      <c r="D9" s="359"/>
      <c r="E9" s="41" t="s">
        <v>104</v>
      </c>
      <c r="F9" s="20">
        <v>140000</v>
      </c>
      <c r="G9" s="20">
        <v>140000</v>
      </c>
    </row>
    <row r="10" spans="1:7" ht="14.1" customHeight="1" x14ac:dyDescent="0.3">
      <c r="A10" s="11"/>
      <c r="B10" s="365" t="s">
        <v>5</v>
      </c>
      <c r="C10" s="358"/>
      <c r="D10" s="359"/>
      <c r="E10" s="41" t="s">
        <v>111</v>
      </c>
      <c r="F10" s="20"/>
      <c r="G10" s="20"/>
    </row>
    <row r="11" spans="1:7" ht="14.1" customHeight="1" x14ac:dyDescent="0.3">
      <c r="A11" s="11"/>
      <c r="B11" s="84"/>
      <c r="C11" s="365" t="s">
        <v>39</v>
      </c>
      <c r="D11" s="359"/>
      <c r="E11" s="41" t="s">
        <v>105</v>
      </c>
      <c r="F11" s="20">
        <v>90000</v>
      </c>
      <c r="G11" s="20">
        <v>90000</v>
      </c>
    </row>
    <row r="12" spans="1:7" ht="14.1" customHeight="1" x14ac:dyDescent="0.3">
      <c r="A12" s="11"/>
      <c r="B12" s="365" t="s">
        <v>6</v>
      </c>
      <c r="C12" s="358"/>
      <c r="D12" s="359"/>
      <c r="E12" s="41" t="s">
        <v>112</v>
      </c>
      <c r="F12" s="219"/>
      <c r="G12" s="219"/>
    </row>
    <row r="13" spans="1:7" ht="14.1" customHeight="1" x14ac:dyDescent="0.3">
      <c r="A13" s="11"/>
      <c r="B13" s="84"/>
      <c r="C13" s="365" t="s">
        <v>23</v>
      </c>
      <c r="D13" s="359"/>
      <c r="E13" s="41" t="s">
        <v>106</v>
      </c>
      <c r="F13" s="20">
        <v>30000</v>
      </c>
      <c r="G13" s="20">
        <v>30000</v>
      </c>
    </row>
    <row r="14" spans="1:7" ht="14.1" customHeight="1" x14ac:dyDescent="0.3">
      <c r="A14" s="11"/>
      <c r="B14" s="84"/>
      <c r="C14" s="369" t="s">
        <v>126</v>
      </c>
      <c r="D14" s="359"/>
      <c r="E14" s="41" t="s">
        <v>107</v>
      </c>
      <c r="F14" s="20">
        <v>20000</v>
      </c>
      <c r="G14" s="20">
        <v>20000</v>
      </c>
    </row>
    <row r="15" spans="1:7" ht="14.1" customHeight="1" x14ac:dyDescent="0.3">
      <c r="A15" s="11"/>
      <c r="B15" s="365" t="s">
        <v>63</v>
      </c>
      <c r="C15" s="358"/>
      <c r="D15" s="359"/>
      <c r="E15" s="41" t="s">
        <v>113</v>
      </c>
      <c r="F15" s="219"/>
      <c r="G15" s="219"/>
    </row>
    <row r="16" spans="1:7" ht="14.1" customHeight="1" x14ac:dyDescent="0.3">
      <c r="A16" s="11"/>
      <c r="B16" s="84"/>
      <c r="C16" s="365" t="s">
        <v>137</v>
      </c>
      <c r="D16" s="359"/>
      <c r="E16" s="41" t="s">
        <v>138</v>
      </c>
      <c r="F16" s="20">
        <v>1000</v>
      </c>
      <c r="G16" s="20">
        <v>1000</v>
      </c>
    </row>
    <row r="17" spans="1:7" ht="14.1" customHeight="1" x14ac:dyDescent="0.3">
      <c r="A17" s="11"/>
      <c r="B17" s="84"/>
      <c r="C17" s="365" t="s">
        <v>86</v>
      </c>
      <c r="D17" s="359"/>
      <c r="E17" s="41" t="s">
        <v>108</v>
      </c>
      <c r="F17" s="20">
        <v>21000</v>
      </c>
      <c r="G17" s="20">
        <v>21000</v>
      </c>
    </row>
    <row r="18" spans="1:7" ht="14.1" customHeight="1" x14ac:dyDescent="0.3">
      <c r="A18" s="11"/>
      <c r="B18" s="281"/>
      <c r="C18" s="281" t="s">
        <v>207</v>
      </c>
      <c r="D18" s="282"/>
      <c r="E18" s="41"/>
      <c r="F18" s="20"/>
      <c r="G18" s="20"/>
    </row>
    <row r="19" spans="1:7" ht="14.1" customHeight="1" x14ac:dyDescent="0.3">
      <c r="A19" s="11"/>
      <c r="B19" s="365" t="s">
        <v>67</v>
      </c>
      <c r="C19" s="365"/>
      <c r="D19" s="366"/>
      <c r="E19" s="41" t="s">
        <v>139</v>
      </c>
      <c r="F19" s="37"/>
      <c r="G19" s="37"/>
    </row>
    <row r="20" spans="1:7" ht="14.1" customHeight="1" x14ac:dyDescent="0.3">
      <c r="A20" s="11"/>
      <c r="B20" s="84"/>
      <c r="C20" s="374" t="s">
        <v>298</v>
      </c>
      <c r="D20" s="375"/>
      <c r="E20" s="41" t="s">
        <v>140</v>
      </c>
      <c r="F20" s="20">
        <v>25000</v>
      </c>
      <c r="G20" s="20">
        <v>25000</v>
      </c>
    </row>
    <row r="21" spans="1:7" ht="14.1" customHeight="1" x14ac:dyDescent="0.3">
      <c r="A21" s="11"/>
      <c r="B21" s="59" t="s">
        <v>65</v>
      </c>
      <c r="C21" s="29"/>
      <c r="E21" s="41" t="s">
        <v>122</v>
      </c>
      <c r="F21" s="37"/>
      <c r="G21" s="37"/>
    </row>
    <row r="22" spans="1:7" ht="14.1" customHeight="1" x14ac:dyDescent="0.3">
      <c r="A22" s="11"/>
      <c r="B22" s="59"/>
      <c r="C22" s="59" t="s">
        <v>265</v>
      </c>
      <c r="E22" s="41" t="s">
        <v>269</v>
      </c>
      <c r="F22" s="20">
        <v>50000</v>
      </c>
      <c r="G22" s="20">
        <v>50000</v>
      </c>
    </row>
    <row r="23" spans="1:7" ht="14.1" customHeight="1" x14ac:dyDescent="0.3">
      <c r="A23" s="34"/>
      <c r="B23" s="360" t="s">
        <v>75</v>
      </c>
      <c r="C23" s="360"/>
      <c r="D23" s="361"/>
      <c r="E23" s="41"/>
      <c r="F23" s="144">
        <f>SUM(F9:F22)</f>
        <v>377000</v>
      </c>
      <c r="G23" s="144">
        <f>SUM(G9:G22)</f>
        <v>377000</v>
      </c>
    </row>
    <row r="24" spans="1:7" ht="14.1" customHeight="1" x14ac:dyDescent="0.3">
      <c r="A24" s="385" t="s">
        <v>11</v>
      </c>
      <c r="B24" s="360"/>
      <c r="C24" s="360"/>
      <c r="D24" s="361"/>
      <c r="E24" s="66"/>
      <c r="F24" s="16"/>
      <c r="G24" s="14"/>
    </row>
    <row r="25" spans="1:7" ht="14.1" customHeight="1" x14ac:dyDescent="0.3">
      <c r="A25" s="34"/>
      <c r="B25" s="83"/>
      <c r="C25" s="367" t="s">
        <v>299</v>
      </c>
      <c r="D25" s="368"/>
      <c r="E25" s="41"/>
      <c r="F25" s="42">
        <v>0</v>
      </c>
      <c r="G25" s="14">
        <v>35000</v>
      </c>
    </row>
    <row r="26" spans="1:7" ht="14.1" customHeight="1" x14ac:dyDescent="0.3">
      <c r="A26" s="34"/>
      <c r="B26" s="156"/>
      <c r="C26" s="157" t="s">
        <v>32</v>
      </c>
      <c r="D26" s="158"/>
      <c r="E26" s="41"/>
      <c r="F26" s="42">
        <v>0</v>
      </c>
      <c r="G26" s="14">
        <v>10000</v>
      </c>
    </row>
    <row r="27" spans="1:7" ht="14.1" customHeight="1" x14ac:dyDescent="0.3">
      <c r="A27" s="34"/>
      <c r="B27" s="360" t="s">
        <v>76</v>
      </c>
      <c r="C27" s="360"/>
      <c r="D27" s="361"/>
      <c r="E27" s="66"/>
      <c r="F27" s="266">
        <f>SUM(F25:F26)</f>
        <v>0</v>
      </c>
      <c r="G27" s="144">
        <f>SUM(G25:G26)</f>
        <v>45000</v>
      </c>
    </row>
    <row r="28" spans="1:7" ht="14.1" customHeight="1" thickBot="1" x14ac:dyDescent="0.35">
      <c r="A28" s="362" t="s">
        <v>12</v>
      </c>
      <c r="B28" s="363"/>
      <c r="C28" s="363"/>
      <c r="D28" s="364"/>
      <c r="E28" s="26"/>
      <c r="F28" s="96">
        <f>SUM(F23,F27)</f>
        <v>377000</v>
      </c>
      <c r="G28" s="96">
        <f>SUM(G23,G27)</f>
        <v>422000</v>
      </c>
    </row>
    <row r="29" spans="1:7" ht="14.1" customHeight="1" thickTop="1" x14ac:dyDescent="0.3">
      <c r="A29" s="13"/>
      <c r="B29" s="13"/>
      <c r="C29" s="18"/>
      <c r="D29" s="18"/>
      <c r="E29" s="65"/>
      <c r="F29" s="45"/>
    </row>
    <row r="30" spans="1:7" ht="14.1" customHeight="1" x14ac:dyDescent="0.3">
      <c r="A30" s="13"/>
      <c r="B30" s="13"/>
      <c r="C30" s="18"/>
      <c r="D30" s="18"/>
      <c r="E30" s="235"/>
      <c r="F30" s="45"/>
    </row>
    <row r="31" spans="1:7" ht="14.1" customHeight="1" x14ac:dyDescent="0.3">
      <c r="A31" s="13"/>
      <c r="B31" s="13"/>
      <c r="C31" s="18"/>
      <c r="D31" s="18"/>
      <c r="E31" s="235"/>
      <c r="F31" s="45"/>
    </row>
    <row r="32" spans="1:7" s="193" customFormat="1" ht="14.1" customHeight="1" x14ac:dyDescent="0.3">
      <c r="A32" s="193" t="s">
        <v>17</v>
      </c>
      <c r="E32" s="195" t="s">
        <v>19</v>
      </c>
      <c r="F32" s="196"/>
    </row>
    <row r="33" spans="1:7" s="193" customFormat="1" ht="14.1" customHeight="1" x14ac:dyDescent="0.3">
      <c r="E33" s="197"/>
      <c r="F33" s="196"/>
    </row>
    <row r="34" spans="1:7" s="193" customFormat="1" ht="14.1" customHeight="1" x14ac:dyDescent="0.3">
      <c r="E34" s="197"/>
      <c r="F34" s="196"/>
    </row>
    <row r="35" spans="1:7" s="27" customFormat="1" ht="14.1" customHeight="1" x14ac:dyDescent="0.3">
      <c r="A35" s="214" t="s">
        <v>193</v>
      </c>
      <c r="B35" s="215"/>
      <c r="C35" s="215" t="s">
        <v>194</v>
      </c>
      <c r="E35" s="342"/>
      <c r="F35" s="120"/>
    </row>
    <row r="36" spans="1:7" ht="14.1" customHeight="1" x14ac:dyDescent="0.3">
      <c r="A36" s="376"/>
      <c r="B36" s="376"/>
      <c r="C36" s="376"/>
      <c r="D36" s="376"/>
      <c r="E36" s="376"/>
      <c r="F36" s="376"/>
    </row>
    <row r="37" spans="1:7" ht="14.1" customHeight="1" thickBot="1" x14ac:dyDescent="0.35">
      <c r="A37" s="35" t="s">
        <v>62</v>
      </c>
      <c r="E37" s="342"/>
      <c r="F37" s="125" t="s">
        <v>153</v>
      </c>
    </row>
    <row r="38" spans="1:7" s="27" customFormat="1" ht="14.1" customHeight="1" x14ac:dyDescent="0.3">
      <c r="A38" s="23" t="s">
        <v>43</v>
      </c>
      <c r="B38" s="341"/>
      <c r="C38" s="341"/>
      <c r="D38" s="341"/>
      <c r="E38" s="25"/>
      <c r="F38" s="377" t="s">
        <v>276</v>
      </c>
      <c r="G38" s="334" t="s">
        <v>14</v>
      </c>
    </row>
    <row r="39" spans="1:7" s="27" customFormat="1" ht="14.1" customHeight="1" x14ac:dyDescent="0.3">
      <c r="A39" s="379" t="s">
        <v>2</v>
      </c>
      <c r="B39" s="380"/>
      <c r="C39" s="380"/>
      <c r="D39" s="381"/>
      <c r="E39" s="393" t="s">
        <v>13</v>
      </c>
      <c r="F39" s="378"/>
      <c r="G39" s="335" t="s">
        <v>15</v>
      </c>
    </row>
    <row r="40" spans="1:7" s="27" customFormat="1" ht="14.1" customHeight="1" thickBot="1" x14ac:dyDescent="0.35">
      <c r="A40" s="382"/>
      <c r="B40" s="383"/>
      <c r="C40" s="383"/>
      <c r="D40" s="384"/>
      <c r="E40" s="394"/>
      <c r="F40" s="264">
        <v>2018</v>
      </c>
      <c r="G40" s="262" t="s">
        <v>277</v>
      </c>
    </row>
    <row r="41" spans="1:7" ht="14.1" customHeight="1" x14ac:dyDescent="0.3">
      <c r="A41" s="11" t="s">
        <v>3</v>
      </c>
      <c r="B41" s="13"/>
      <c r="C41" s="18"/>
      <c r="D41" s="38"/>
      <c r="E41" s="261"/>
      <c r="F41" s="20"/>
      <c r="G41" s="37"/>
    </row>
    <row r="42" spans="1:7" ht="14.1" customHeight="1" x14ac:dyDescent="0.3">
      <c r="A42" s="11"/>
      <c r="B42" s="365" t="s">
        <v>4</v>
      </c>
      <c r="C42" s="358"/>
      <c r="D42" s="359"/>
      <c r="E42" s="41" t="s">
        <v>110</v>
      </c>
      <c r="F42" s="20"/>
      <c r="G42" s="37"/>
    </row>
    <row r="43" spans="1:7" ht="14.1" customHeight="1" x14ac:dyDescent="0.3">
      <c r="A43" s="11"/>
      <c r="B43" s="327"/>
      <c r="C43" s="365" t="s">
        <v>4</v>
      </c>
      <c r="D43" s="359"/>
      <c r="E43" s="41" t="s">
        <v>104</v>
      </c>
      <c r="F43" s="20">
        <v>140000</v>
      </c>
      <c r="G43" s="20">
        <v>140000</v>
      </c>
    </row>
    <row r="44" spans="1:7" ht="14.1" customHeight="1" x14ac:dyDescent="0.3">
      <c r="A44" s="11"/>
      <c r="B44" s="365" t="s">
        <v>5</v>
      </c>
      <c r="C44" s="358"/>
      <c r="D44" s="359"/>
      <c r="E44" s="41" t="s">
        <v>111</v>
      </c>
      <c r="F44" s="20"/>
      <c r="G44" s="20"/>
    </row>
    <row r="45" spans="1:7" ht="14.1" customHeight="1" x14ac:dyDescent="0.3">
      <c r="A45" s="11"/>
      <c r="B45" s="327"/>
      <c r="C45" s="365" t="s">
        <v>39</v>
      </c>
      <c r="D45" s="359"/>
      <c r="E45" s="41" t="s">
        <v>105</v>
      </c>
      <c r="F45" s="20">
        <v>90000</v>
      </c>
      <c r="G45" s="20">
        <v>90000</v>
      </c>
    </row>
    <row r="46" spans="1:7" ht="14.1" customHeight="1" x14ac:dyDescent="0.3">
      <c r="A46" s="11"/>
      <c r="B46" s="365" t="s">
        <v>6</v>
      </c>
      <c r="C46" s="358"/>
      <c r="D46" s="359"/>
      <c r="E46" s="41" t="s">
        <v>112</v>
      </c>
      <c r="F46" s="219"/>
      <c r="G46" s="219"/>
    </row>
    <row r="47" spans="1:7" ht="14.1" customHeight="1" x14ac:dyDescent="0.3">
      <c r="A47" s="11"/>
      <c r="B47" s="327"/>
      <c r="C47" s="365" t="s">
        <v>23</v>
      </c>
      <c r="D47" s="359"/>
      <c r="E47" s="41" t="s">
        <v>106</v>
      </c>
      <c r="F47" s="20">
        <v>30000</v>
      </c>
      <c r="G47" s="20">
        <v>30000</v>
      </c>
    </row>
    <row r="48" spans="1:7" ht="14.1" customHeight="1" x14ac:dyDescent="0.3">
      <c r="A48" s="11"/>
      <c r="B48" s="327"/>
      <c r="C48" s="369" t="s">
        <v>126</v>
      </c>
      <c r="D48" s="359"/>
      <c r="E48" s="41" t="s">
        <v>107</v>
      </c>
      <c r="F48" s="20">
        <v>20000</v>
      </c>
      <c r="G48" s="20">
        <v>20000</v>
      </c>
    </row>
    <row r="49" spans="1:7" ht="14.1" customHeight="1" x14ac:dyDescent="0.3">
      <c r="A49" s="11"/>
      <c r="B49" s="365" t="s">
        <v>63</v>
      </c>
      <c r="C49" s="358"/>
      <c r="D49" s="359"/>
      <c r="E49" s="41" t="s">
        <v>113</v>
      </c>
      <c r="F49" s="219"/>
      <c r="G49" s="219"/>
    </row>
    <row r="50" spans="1:7" ht="14.1" customHeight="1" x14ac:dyDescent="0.3">
      <c r="A50" s="11"/>
      <c r="B50" s="327"/>
      <c r="C50" s="365" t="s">
        <v>137</v>
      </c>
      <c r="D50" s="359"/>
      <c r="E50" s="41" t="s">
        <v>138</v>
      </c>
      <c r="F50" s="20">
        <v>1000</v>
      </c>
      <c r="G50" s="20">
        <v>1000</v>
      </c>
    </row>
    <row r="51" spans="1:7" ht="14.1" customHeight="1" x14ac:dyDescent="0.3">
      <c r="A51" s="11"/>
      <c r="B51" s="327"/>
      <c r="C51" s="365" t="s">
        <v>86</v>
      </c>
      <c r="D51" s="359"/>
      <c r="E51" s="41" t="s">
        <v>108</v>
      </c>
      <c r="F51" s="20">
        <v>21000</v>
      </c>
      <c r="G51" s="20">
        <v>21000</v>
      </c>
    </row>
    <row r="52" spans="1:7" ht="14.1" customHeight="1" x14ac:dyDescent="0.3">
      <c r="A52" s="11"/>
      <c r="B52" s="327"/>
      <c r="C52" s="327" t="s">
        <v>207</v>
      </c>
      <c r="D52" s="329"/>
      <c r="E52" s="41"/>
      <c r="F52" s="20"/>
      <c r="G52" s="20"/>
    </row>
    <row r="53" spans="1:7" ht="14.1" customHeight="1" x14ac:dyDescent="0.3">
      <c r="A53" s="11"/>
      <c r="B53" s="365" t="s">
        <v>67</v>
      </c>
      <c r="C53" s="365"/>
      <c r="D53" s="366"/>
      <c r="E53" s="41" t="s">
        <v>139</v>
      </c>
      <c r="F53" s="37"/>
      <c r="G53" s="37"/>
    </row>
    <row r="54" spans="1:7" ht="14.1" customHeight="1" x14ac:dyDescent="0.3">
      <c r="A54" s="11"/>
      <c r="B54" s="327"/>
      <c r="C54" s="374" t="s">
        <v>298</v>
      </c>
      <c r="D54" s="375"/>
      <c r="E54" s="41" t="s">
        <v>140</v>
      </c>
      <c r="F54" s="20">
        <v>25000</v>
      </c>
      <c r="G54" s="20">
        <v>25000</v>
      </c>
    </row>
    <row r="55" spans="1:7" ht="14.1" customHeight="1" x14ac:dyDescent="0.3">
      <c r="A55" s="11"/>
      <c r="B55" s="59" t="s">
        <v>65</v>
      </c>
      <c r="C55" s="29"/>
      <c r="E55" s="41" t="s">
        <v>122</v>
      </c>
      <c r="F55" s="37"/>
      <c r="G55" s="37"/>
    </row>
    <row r="56" spans="1:7" ht="14.1" customHeight="1" x14ac:dyDescent="0.3">
      <c r="A56" s="11"/>
      <c r="B56" s="59"/>
      <c r="C56" s="59" t="s">
        <v>265</v>
      </c>
      <c r="E56" s="41" t="s">
        <v>269</v>
      </c>
      <c r="F56" s="20">
        <v>50000</v>
      </c>
      <c r="G56" s="20">
        <v>50000</v>
      </c>
    </row>
    <row r="57" spans="1:7" ht="14.1" customHeight="1" x14ac:dyDescent="0.3">
      <c r="A57" s="34"/>
      <c r="B57" s="360" t="s">
        <v>75</v>
      </c>
      <c r="C57" s="360"/>
      <c r="D57" s="361"/>
      <c r="E57" s="41"/>
      <c r="F57" s="144">
        <f>SUM(F43:F56)</f>
        <v>377000</v>
      </c>
      <c r="G57" s="144">
        <f>SUM(G43:G56)</f>
        <v>377000</v>
      </c>
    </row>
    <row r="58" spans="1:7" ht="14.1" customHeight="1" x14ac:dyDescent="0.3">
      <c r="A58" s="385" t="s">
        <v>11</v>
      </c>
      <c r="B58" s="360"/>
      <c r="C58" s="360"/>
      <c r="D58" s="361"/>
      <c r="E58" s="261"/>
      <c r="F58" s="16"/>
      <c r="G58" s="14"/>
    </row>
    <row r="59" spans="1:7" ht="14.1" customHeight="1" x14ac:dyDescent="0.3">
      <c r="A59" s="34"/>
      <c r="B59" s="328"/>
      <c r="C59" s="367" t="s">
        <v>299</v>
      </c>
      <c r="D59" s="368"/>
      <c r="E59" s="41"/>
      <c r="F59" s="42">
        <v>0</v>
      </c>
      <c r="G59" s="14">
        <v>35000</v>
      </c>
    </row>
    <row r="60" spans="1:7" ht="14.1" customHeight="1" x14ac:dyDescent="0.3">
      <c r="A60" s="34"/>
      <c r="B60" s="328"/>
      <c r="C60" s="332" t="s">
        <v>32</v>
      </c>
      <c r="D60" s="333"/>
      <c r="E60" s="41"/>
      <c r="F60" s="42">
        <v>0</v>
      </c>
      <c r="G60" s="14">
        <v>10000</v>
      </c>
    </row>
    <row r="61" spans="1:7" ht="14.1" customHeight="1" x14ac:dyDescent="0.3">
      <c r="A61" s="34"/>
      <c r="B61" s="360" t="s">
        <v>76</v>
      </c>
      <c r="C61" s="360"/>
      <c r="D61" s="361"/>
      <c r="E61" s="261"/>
      <c r="F61" s="266">
        <f>SUM(F59:F60)</f>
        <v>0</v>
      </c>
      <c r="G61" s="144">
        <f>SUM(G59:G60)</f>
        <v>45000</v>
      </c>
    </row>
    <row r="62" spans="1:7" ht="14.1" customHeight="1" thickBot="1" x14ac:dyDescent="0.35">
      <c r="A62" s="362" t="s">
        <v>12</v>
      </c>
      <c r="B62" s="363"/>
      <c r="C62" s="363"/>
      <c r="D62" s="364"/>
      <c r="E62" s="26"/>
      <c r="F62" s="96">
        <f>SUM(F57,F61)</f>
        <v>377000</v>
      </c>
      <c r="G62" s="96">
        <f>SUM(G57,G61)</f>
        <v>422000</v>
      </c>
    </row>
    <row r="63" spans="1:7" ht="14.1" customHeight="1" thickTop="1" x14ac:dyDescent="0.3"/>
  </sheetData>
  <mergeCells count="42">
    <mergeCell ref="C14:D14"/>
    <mergeCell ref="C16:D16"/>
    <mergeCell ref="C17:D17"/>
    <mergeCell ref="A2:F2"/>
    <mergeCell ref="F4:F5"/>
    <mergeCell ref="E5:E6"/>
    <mergeCell ref="A5:D6"/>
    <mergeCell ref="C13:D13"/>
    <mergeCell ref="B12:D12"/>
    <mergeCell ref="C9:D9"/>
    <mergeCell ref="C11:D11"/>
    <mergeCell ref="B8:D8"/>
    <mergeCell ref="B10:D10"/>
    <mergeCell ref="B27:D27"/>
    <mergeCell ref="A28:D28"/>
    <mergeCell ref="B15:D15"/>
    <mergeCell ref="C25:D25"/>
    <mergeCell ref="B19:D19"/>
    <mergeCell ref="B23:D23"/>
    <mergeCell ref="A24:D24"/>
    <mergeCell ref="C20:D20"/>
    <mergeCell ref="A36:F36"/>
    <mergeCell ref="F38:F39"/>
    <mergeCell ref="A39:D40"/>
    <mergeCell ref="E39:E40"/>
    <mergeCell ref="B42:D42"/>
    <mergeCell ref="C43:D43"/>
    <mergeCell ref="B44:D44"/>
    <mergeCell ref="C45:D45"/>
    <mergeCell ref="B46:D46"/>
    <mergeCell ref="C47:D47"/>
    <mergeCell ref="C48:D48"/>
    <mergeCell ref="B49:D49"/>
    <mergeCell ref="C50:D50"/>
    <mergeCell ref="C51:D51"/>
    <mergeCell ref="B53:D53"/>
    <mergeCell ref="A62:D62"/>
    <mergeCell ref="C54:D54"/>
    <mergeCell ref="B57:D57"/>
    <mergeCell ref="A58:D58"/>
    <mergeCell ref="C59:D59"/>
    <mergeCell ref="B61:D61"/>
  </mergeCells>
  <pageMargins left="0.34" right="0.23622047244094491" top="0.2" bottom="7.874015748031496E-2" header="0" footer="0"/>
  <pageSetup paperSize="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1"/>
  <dimension ref="A1:H63"/>
  <sheetViews>
    <sheetView tabSelected="1" workbookViewId="0">
      <selection activeCell="J22" sqref="J22"/>
    </sheetView>
  </sheetViews>
  <sheetFormatPr defaultColWidth="9.109375" defaultRowHeight="14.1" customHeight="1" x14ac:dyDescent="0.3"/>
  <cols>
    <col min="1" max="1" width="4" style="35" customWidth="1"/>
    <col min="2" max="2" width="2.88671875" style="35" customWidth="1"/>
    <col min="3" max="3" width="2.5546875" style="35" customWidth="1"/>
    <col min="4" max="4" width="38.109375" style="35" customWidth="1"/>
    <col min="5" max="6" width="15.21875" style="35" customWidth="1"/>
    <col min="7" max="7" width="17.109375" style="35" customWidth="1"/>
    <col min="8" max="8" width="12.5546875" style="35" customWidth="1"/>
    <col min="9" max="16384" width="9.109375" style="35"/>
  </cols>
  <sheetData>
    <row r="1" spans="1:7" s="143" customFormat="1" ht="10.95" customHeight="1" x14ac:dyDescent="0.3">
      <c r="A1" s="299"/>
      <c r="B1" s="411" t="s">
        <v>194</v>
      </c>
      <c r="C1" s="411"/>
      <c r="D1" s="411"/>
      <c r="E1" s="411"/>
      <c r="F1" s="411"/>
      <c r="G1" s="411"/>
    </row>
    <row r="2" spans="1:7" s="300" customFormat="1" ht="16.2" customHeight="1" thickBot="1" x14ac:dyDescent="0.35">
      <c r="A2" s="300" t="s">
        <v>307</v>
      </c>
    </row>
    <row r="3" spans="1:7" s="143" customFormat="1" ht="10.95" customHeight="1" x14ac:dyDescent="0.3">
      <c r="A3" s="301" t="s">
        <v>43</v>
      </c>
      <c r="B3" s="302"/>
      <c r="C3" s="302"/>
      <c r="D3" s="302"/>
      <c r="E3" s="412" t="s">
        <v>276</v>
      </c>
      <c r="F3" s="344"/>
      <c r="G3" s="303" t="s">
        <v>14</v>
      </c>
    </row>
    <row r="4" spans="1:7" s="143" customFormat="1" ht="10.95" customHeight="1" x14ac:dyDescent="0.3">
      <c r="A4" s="414" t="s">
        <v>2</v>
      </c>
      <c r="B4" s="415"/>
      <c r="C4" s="415"/>
      <c r="D4" s="416"/>
      <c r="E4" s="413"/>
      <c r="F4" s="345" t="s">
        <v>318</v>
      </c>
      <c r="G4" s="304" t="s">
        <v>15</v>
      </c>
    </row>
    <row r="5" spans="1:7" s="143" customFormat="1" ht="10.95" customHeight="1" thickBot="1" x14ac:dyDescent="0.35">
      <c r="A5" s="417"/>
      <c r="B5" s="418"/>
      <c r="C5" s="418"/>
      <c r="D5" s="419"/>
      <c r="E5" s="305">
        <v>2018</v>
      </c>
      <c r="F5" s="305" t="s">
        <v>309</v>
      </c>
      <c r="G5" s="306" t="s">
        <v>277</v>
      </c>
    </row>
    <row r="6" spans="1:7" s="300" customFormat="1" ht="10.95" customHeight="1" x14ac:dyDescent="0.3">
      <c r="A6" s="307" t="s">
        <v>3</v>
      </c>
      <c r="B6" s="308"/>
      <c r="C6" s="309"/>
      <c r="D6" s="310"/>
      <c r="E6" s="311"/>
      <c r="F6" s="311"/>
      <c r="G6" s="312"/>
    </row>
    <row r="7" spans="1:7" s="300" customFormat="1" ht="10.95" customHeight="1" x14ac:dyDescent="0.3">
      <c r="A7" s="307"/>
      <c r="B7" s="367" t="s">
        <v>4</v>
      </c>
      <c r="C7" s="367"/>
      <c r="D7" s="368"/>
      <c r="E7" s="313"/>
      <c r="F7" s="313"/>
      <c r="G7" s="312"/>
    </row>
    <row r="8" spans="1:7" s="300" customFormat="1" ht="10.95" customHeight="1" x14ac:dyDescent="0.3">
      <c r="A8" s="307"/>
      <c r="B8" s="294"/>
      <c r="C8" s="367" t="s">
        <v>4</v>
      </c>
      <c r="D8" s="368"/>
      <c r="E8" s="356">
        <v>70000</v>
      </c>
      <c r="F8" s="356">
        <v>130400</v>
      </c>
      <c r="G8" s="356">
        <v>130400</v>
      </c>
    </row>
    <row r="9" spans="1:7" s="300" customFormat="1" ht="10.95" customHeight="1" x14ac:dyDescent="0.3">
      <c r="A9" s="307"/>
      <c r="B9" s="367" t="s">
        <v>5</v>
      </c>
      <c r="C9" s="367"/>
      <c r="D9" s="368"/>
      <c r="E9" s="313"/>
      <c r="F9" s="313"/>
      <c r="G9" s="313"/>
    </row>
    <row r="10" spans="1:7" s="300" customFormat="1" ht="10.95" customHeight="1" x14ac:dyDescent="0.3">
      <c r="A10" s="307"/>
      <c r="B10" s="294"/>
      <c r="C10" s="367" t="s">
        <v>39</v>
      </c>
      <c r="D10" s="368"/>
      <c r="E10" s="311">
        <v>70000</v>
      </c>
      <c r="F10" s="311">
        <v>70000</v>
      </c>
      <c r="G10" s="311">
        <v>70000</v>
      </c>
    </row>
    <row r="11" spans="1:7" s="300" customFormat="1" ht="10.95" customHeight="1" x14ac:dyDescent="0.3">
      <c r="A11" s="307"/>
      <c r="B11" s="367" t="s">
        <v>6</v>
      </c>
      <c r="C11" s="367"/>
      <c r="D11" s="368"/>
      <c r="E11" s="314">
        <v>0</v>
      </c>
      <c r="F11" s="314">
        <v>0</v>
      </c>
      <c r="G11" s="314">
        <v>0</v>
      </c>
    </row>
    <row r="12" spans="1:7" s="300" customFormat="1" ht="10.95" customHeight="1" x14ac:dyDescent="0.3">
      <c r="A12" s="307"/>
      <c r="B12" s="294"/>
      <c r="C12" s="367" t="s">
        <v>23</v>
      </c>
      <c r="D12" s="368"/>
      <c r="E12" s="311">
        <v>50000</v>
      </c>
      <c r="F12" s="311">
        <v>50000</v>
      </c>
      <c r="G12" s="311">
        <v>50000</v>
      </c>
    </row>
    <row r="13" spans="1:7" s="300" customFormat="1" ht="10.95" customHeight="1" x14ac:dyDescent="0.3">
      <c r="A13" s="307"/>
      <c r="B13" s="294"/>
      <c r="C13" s="367" t="s">
        <v>141</v>
      </c>
      <c r="D13" s="368"/>
      <c r="E13" s="311">
        <v>200000</v>
      </c>
      <c r="F13" s="311">
        <v>200000</v>
      </c>
      <c r="G13" s="311">
        <v>200000</v>
      </c>
    </row>
    <row r="14" spans="1:7" s="300" customFormat="1" ht="10.95" customHeight="1" x14ac:dyDescent="0.3">
      <c r="A14" s="307"/>
      <c r="B14" s="294"/>
      <c r="C14" s="370" t="s">
        <v>126</v>
      </c>
      <c r="D14" s="368"/>
      <c r="E14" s="311">
        <v>50000</v>
      </c>
      <c r="F14" s="311">
        <v>50000</v>
      </c>
      <c r="G14" s="311">
        <v>30000</v>
      </c>
    </row>
    <row r="15" spans="1:7" s="300" customFormat="1" ht="10.95" customHeight="1" x14ac:dyDescent="0.3">
      <c r="A15" s="307"/>
      <c r="B15" s="367" t="s">
        <v>63</v>
      </c>
      <c r="C15" s="367"/>
      <c r="D15" s="368"/>
      <c r="E15" s="314">
        <v>0</v>
      </c>
      <c r="F15" s="314">
        <v>0</v>
      </c>
      <c r="G15" s="314">
        <v>0</v>
      </c>
    </row>
    <row r="16" spans="1:7" s="300" customFormat="1" ht="10.95" customHeight="1" x14ac:dyDescent="0.3">
      <c r="A16" s="307"/>
      <c r="B16" s="294"/>
      <c r="C16" s="367" t="s">
        <v>137</v>
      </c>
      <c r="D16" s="368"/>
      <c r="E16" s="311">
        <v>2000</v>
      </c>
      <c r="F16" s="311">
        <v>2000</v>
      </c>
      <c r="G16" s="311">
        <v>2000</v>
      </c>
    </row>
    <row r="17" spans="1:7" s="300" customFormat="1" ht="10.95" customHeight="1" x14ac:dyDescent="0.3">
      <c r="A17" s="307"/>
      <c r="B17" s="294"/>
      <c r="C17" s="367" t="s">
        <v>86</v>
      </c>
      <c r="D17" s="368"/>
      <c r="E17" s="356">
        <v>22000</v>
      </c>
      <c r="F17" s="356">
        <v>0</v>
      </c>
      <c r="G17" s="356">
        <v>0</v>
      </c>
    </row>
    <row r="18" spans="1:7" s="300" customFormat="1" ht="10.95" customHeight="1" x14ac:dyDescent="0.3">
      <c r="A18" s="307"/>
      <c r="B18" s="294"/>
      <c r="C18" s="367" t="s">
        <v>102</v>
      </c>
      <c r="D18" s="368"/>
      <c r="E18" s="356">
        <v>18400</v>
      </c>
      <c r="F18" s="356">
        <v>0</v>
      </c>
      <c r="G18" s="356">
        <v>0</v>
      </c>
    </row>
    <row r="19" spans="1:7" s="300" customFormat="1" ht="10.95" customHeight="1" x14ac:dyDescent="0.3">
      <c r="A19" s="307"/>
      <c r="B19" s="370" t="s">
        <v>50</v>
      </c>
      <c r="C19" s="370"/>
      <c r="D19" s="368"/>
      <c r="E19" s="311"/>
      <c r="F19" s="311"/>
      <c r="G19" s="311"/>
    </row>
    <row r="20" spans="1:7" s="300" customFormat="1" ht="10.95" customHeight="1" x14ac:dyDescent="0.3">
      <c r="A20" s="307"/>
      <c r="B20" s="297"/>
      <c r="C20" s="370" t="s">
        <v>142</v>
      </c>
      <c r="D20" s="368"/>
      <c r="E20" s="311">
        <v>300000</v>
      </c>
      <c r="F20" s="311">
        <v>300000</v>
      </c>
      <c r="G20" s="311">
        <v>300000</v>
      </c>
    </row>
    <row r="21" spans="1:7" s="300" customFormat="1" ht="10.95" customHeight="1" x14ac:dyDescent="0.3">
      <c r="A21" s="307"/>
      <c r="B21" s="367" t="s">
        <v>9</v>
      </c>
      <c r="C21" s="367"/>
      <c r="D21" s="368"/>
      <c r="E21" s="314">
        <v>0</v>
      </c>
      <c r="F21" s="314">
        <v>0</v>
      </c>
      <c r="G21" s="314">
        <v>0</v>
      </c>
    </row>
    <row r="22" spans="1:7" s="300" customFormat="1" ht="10.95" customHeight="1" x14ac:dyDescent="0.3">
      <c r="A22" s="307"/>
      <c r="B22" s="294"/>
      <c r="C22" s="370" t="s">
        <v>143</v>
      </c>
      <c r="D22" s="368"/>
      <c r="E22" s="311">
        <v>30000</v>
      </c>
      <c r="F22" s="311">
        <v>30000</v>
      </c>
      <c r="G22" s="311">
        <v>0</v>
      </c>
    </row>
    <row r="23" spans="1:7" s="300" customFormat="1" ht="10.95" customHeight="1" x14ac:dyDescent="0.3">
      <c r="A23" s="307"/>
      <c r="B23" s="294"/>
      <c r="C23" s="370" t="s">
        <v>90</v>
      </c>
      <c r="D23" s="368"/>
      <c r="E23" s="356">
        <v>20000</v>
      </c>
      <c r="F23" s="356">
        <v>0</v>
      </c>
      <c r="G23" s="356">
        <v>0</v>
      </c>
    </row>
    <row r="24" spans="1:7" s="300" customFormat="1" ht="10.95" customHeight="1" x14ac:dyDescent="0.3">
      <c r="A24" s="307"/>
      <c r="B24" s="294"/>
      <c r="C24" s="297" t="s">
        <v>91</v>
      </c>
      <c r="D24" s="295"/>
      <c r="E24" s="311">
        <v>200000</v>
      </c>
      <c r="F24" s="311">
        <v>200000</v>
      </c>
      <c r="G24" s="311">
        <v>200000</v>
      </c>
    </row>
    <row r="25" spans="1:7" s="300" customFormat="1" ht="10.95" customHeight="1" x14ac:dyDescent="0.3">
      <c r="A25" s="307"/>
      <c r="B25" s="367" t="s">
        <v>65</v>
      </c>
      <c r="C25" s="367"/>
      <c r="D25" s="368"/>
      <c r="E25" s="314">
        <v>0</v>
      </c>
      <c r="F25" s="314">
        <v>0</v>
      </c>
      <c r="G25" s="314">
        <v>0</v>
      </c>
    </row>
    <row r="26" spans="1:7" s="300" customFormat="1" ht="10.95" customHeight="1" x14ac:dyDescent="0.3">
      <c r="A26" s="307"/>
      <c r="B26" s="294"/>
      <c r="C26" s="367" t="s">
        <v>65</v>
      </c>
      <c r="D26" s="368"/>
      <c r="E26" s="315">
        <v>0</v>
      </c>
      <c r="F26" s="315">
        <v>0</v>
      </c>
      <c r="G26" s="315">
        <v>0</v>
      </c>
    </row>
    <row r="27" spans="1:7" s="300" customFormat="1" ht="10.95" customHeight="1" x14ac:dyDescent="0.3">
      <c r="A27" s="307"/>
      <c r="B27" s="294"/>
      <c r="C27" s="367" t="s">
        <v>173</v>
      </c>
      <c r="D27" s="368"/>
      <c r="E27" s="311">
        <v>0</v>
      </c>
      <c r="F27" s="311">
        <v>0</v>
      </c>
      <c r="G27" s="311">
        <v>0</v>
      </c>
    </row>
    <row r="28" spans="1:7" s="300" customFormat="1" ht="10.95" customHeight="1" x14ac:dyDescent="0.3">
      <c r="A28" s="307"/>
      <c r="B28" s="294"/>
      <c r="C28" s="367" t="s">
        <v>174</v>
      </c>
      <c r="D28" s="368"/>
      <c r="E28" s="311">
        <v>80000</v>
      </c>
      <c r="F28" s="311">
        <v>80000</v>
      </c>
      <c r="G28" s="311">
        <v>60000</v>
      </c>
    </row>
    <row r="29" spans="1:7" s="300" customFormat="1" ht="10.95" customHeight="1" x14ac:dyDescent="0.3">
      <c r="A29" s="307"/>
      <c r="B29" s="294"/>
      <c r="C29" s="367" t="s">
        <v>175</v>
      </c>
      <c r="D29" s="368"/>
      <c r="E29" s="311">
        <v>10000</v>
      </c>
      <c r="F29" s="311">
        <v>10000</v>
      </c>
      <c r="G29" s="311">
        <v>0</v>
      </c>
    </row>
    <row r="30" spans="1:7" s="300" customFormat="1" ht="10.95" customHeight="1" x14ac:dyDescent="0.3">
      <c r="A30" s="307"/>
      <c r="B30" s="294"/>
      <c r="C30" s="367" t="s">
        <v>176</v>
      </c>
      <c r="D30" s="368"/>
      <c r="E30" s="311">
        <v>50000</v>
      </c>
      <c r="F30" s="311">
        <v>50000</v>
      </c>
      <c r="G30" s="311">
        <v>50000</v>
      </c>
    </row>
    <row r="31" spans="1:7" s="300" customFormat="1" ht="10.95" customHeight="1" x14ac:dyDescent="0.3">
      <c r="A31" s="307"/>
      <c r="B31" s="294"/>
      <c r="C31" s="294" t="s">
        <v>216</v>
      </c>
      <c r="D31" s="295"/>
      <c r="E31" s="311">
        <v>70000</v>
      </c>
      <c r="F31" s="311">
        <v>70000</v>
      </c>
      <c r="G31" s="311">
        <v>0</v>
      </c>
    </row>
    <row r="32" spans="1:7" s="300" customFormat="1" ht="10.95" customHeight="1" x14ac:dyDescent="0.3">
      <c r="A32" s="307"/>
      <c r="B32" s="294"/>
      <c r="C32" s="294"/>
      <c r="D32" s="294" t="s">
        <v>208</v>
      </c>
      <c r="E32" s="311">
        <v>50000</v>
      </c>
      <c r="F32" s="311">
        <v>50000</v>
      </c>
      <c r="G32" s="311">
        <v>25000</v>
      </c>
    </row>
    <row r="33" spans="1:7" s="300" customFormat="1" ht="10.95" customHeight="1" x14ac:dyDescent="0.3">
      <c r="A33" s="307"/>
      <c r="B33" s="294"/>
      <c r="C33" s="294"/>
      <c r="D33" s="294" t="s">
        <v>209</v>
      </c>
      <c r="E33" s="311">
        <v>50000</v>
      </c>
      <c r="F33" s="311">
        <v>50000</v>
      </c>
      <c r="G33" s="311">
        <v>25000</v>
      </c>
    </row>
    <row r="34" spans="1:7" s="300" customFormat="1" ht="10.95" customHeight="1" x14ac:dyDescent="0.3">
      <c r="A34" s="307"/>
      <c r="B34" s="294"/>
      <c r="C34" s="294"/>
      <c r="D34" s="294" t="s">
        <v>210</v>
      </c>
      <c r="E34" s="311">
        <v>200000</v>
      </c>
      <c r="F34" s="311">
        <v>200000</v>
      </c>
      <c r="G34" s="311">
        <v>200000</v>
      </c>
    </row>
    <row r="35" spans="1:7" s="300" customFormat="1" ht="10.95" customHeight="1" x14ac:dyDescent="0.3">
      <c r="A35" s="307"/>
      <c r="B35" s="294"/>
      <c r="C35" s="294"/>
      <c r="D35" s="294" t="s">
        <v>211</v>
      </c>
      <c r="E35" s="311">
        <v>200000</v>
      </c>
      <c r="F35" s="311">
        <v>200000</v>
      </c>
      <c r="G35" s="311">
        <v>200000</v>
      </c>
    </row>
    <row r="36" spans="1:7" s="300" customFormat="1" ht="10.95" customHeight="1" x14ac:dyDescent="0.3">
      <c r="A36" s="307"/>
      <c r="B36" s="294"/>
      <c r="C36" s="294"/>
      <c r="D36" s="294" t="s">
        <v>212</v>
      </c>
      <c r="E36" s="311">
        <v>100000</v>
      </c>
      <c r="F36" s="311">
        <v>100000</v>
      </c>
      <c r="G36" s="311">
        <v>50000</v>
      </c>
    </row>
    <row r="37" spans="1:7" s="300" customFormat="1" ht="10.95" customHeight="1" x14ac:dyDescent="0.3">
      <c r="A37" s="307"/>
      <c r="B37" s="294"/>
      <c r="C37" s="294"/>
      <c r="D37" s="294" t="s">
        <v>213</v>
      </c>
      <c r="E37" s="311">
        <v>50000</v>
      </c>
      <c r="F37" s="311">
        <v>50000</v>
      </c>
      <c r="G37" s="311">
        <v>50000</v>
      </c>
    </row>
    <row r="38" spans="1:7" s="300" customFormat="1" ht="10.95" customHeight="1" x14ac:dyDescent="0.3">
      <c r="A38" s="307"/>
      <c r="B38" s="294"/>
      <c r="C38" s="294"/>
      <c r="D38" s="294" t="s">
        <v>214</v>
      </c>
      <c r="E38" s="311">
        <v>50000</v>
      </c>
      <c r="F38" s="311">
        <v>50000</v>
      </c>
      <c r="G38" s="311">
        <v>20000</v>
      </c>
    </row>
    <row r="39" spans="1:7" s="300" customFormat="1" ht="10.95" customHeight="1" x14ac:dyDescent="0.3">
      <c r="A39" s="307"/>
      <c r="B39" s="294"/>
      <c r="C39" s="294"/>
      <c r="D39" s="294" t="s">
        <v>215</v>
      </c>
      <c r="E39" s="311">
        <v>20000</v>
      </c>
      <c r="F39" s="311">
        <v>20000</v>
      </c>
      <c r="G39" s="311">
        <v>0</v>
      </c>
    </row>
    <row r="40" spans="1:7" s="300" customFormat="1" ht="10.95" customHeight="1" x14ac:dyDescent="0.3">
      <c r="A40" s="307"/>
      <c r="B40" s="294"/>
      <c r="C40" s="294"/>
      <c r="D40" s="294" t="s">
        <v>290</v>
      </c>
      <c r="E40" s="311">
        <v>0</v>
      </c>
      <c r="F40" s="311">
        <v>0</v>
      </c>
      <c r="G40" s="311">
        <v>20000</v>
      </c>
    </row>
    <row r="41" spans="1:7" s="300" customFormat="1" ht="10.95" customHeight="1" x14ac:dyDescent="0.3">
      <c r="A41" s="307"/>
      <c r="B41" s="294"/>
      <c r="C41" s="294"/>
      <c r="D41" s="294" t="s">
        <v>291</v>
      </c>
      <c r="E41" s="311">
        <v>0</v>
      </c>
      <c r="F41" s="311">
        <v>0</v>
      </c>
      <c r="G41" s="311">
        <v>20000</v>
      </c>
    </row>
    <row r="42" spans="1:7" s="300" customFormat="1" ht="10.95" customHeight="1" x14ac:dyDescent="0.3">
      <c r="A42" s="307"/>
      <c r="B42" s="294"/>
      <c r="C42" s="294"/>
      <c r="D42" s="294" t="s">
        <v>292</v>
      </c>
      <c r="E42" s="311">
        <v>0</v>
      </c>
      <c r="F42" s="311">
        <v>0</v>
      </c>
      <c r="G42" s="311">
        <v>20000</v>
      </c>
    </row>
    <row r="43" spans="1:7" s="300" customFormat="1" ht="10.95" customHeight="1" x14ac:dyDescent="0.3">
      <c r="A43" s="307"/>
      <c r="B43" s="294"/>
      <c r="C43" s="294"/>
      <c r="D43" s="294" t="s">
        <v>293</v>
      </c>
      <c r="E43" s="311">
        <v>0</v>
      </c>
      <c r="F43" s="311">
        <v>0</v>
      </c>
      <c r="G43" s="311">
        <v>20000</v>
      </c>
    </row>
    <row r="44" spans="1:7" s="300" customFormat="1" ht="10.95" customHeight="1" x14ac:dyDescent="0.3">
      <c r="A44" s="307"/>
      <c r="B44" s="294"/>
      <c r="C44" s="294"/>
      <c r="D44" s="294" t="s">
        <v>294</v>
      </c>
      <c r="E44" s="311">
        <v>0</v>
      </c>
      <c r="F44" s="311">
        <v>0</v>
      </c>
      <c r="G44" s="311">
        <v>20000</v>
      </c>
    </row>
    <row r="45" spans="1:7" s="300" customFormat="1" ht="10.95" customHeight="1" x14ac:dyDescent="0.3">
      <c r="A45" s="307"/>
      <c r="B45" s="294"/>
      <c r="C45" s="294"/>
      <c r="D45" s="294" t="s">
        <v>295</v>
      </c>
      <c r="E45" s="311">
        <v>0</v>
      </c>
      <c r="F45" s="311">
        <v>0</v>
      </c>
      <c r="G45" s="311">
        <v>20000</v>
      </c>
    </row>
    <row r="46" spans="1:7" s="300" customFormat="1" ht="10.95" customHeight="1" x14ac:dyDescent="0.3">
      <c r="A46" s="307"/>
      <c r="B46" s="294"/>
      <c r="C46" s="294"/>
      <c r="D46" s="294" t="s">
        <v>323</v>
      </c>
      <c r="E46" s="311">
        <v>0</v>
      </c>
      <c r="F46" s="311">
        <v>0</v>
      </c>
      <c r="G46" s="311">
        <v>20000</v>
      </c>
    </row>
    <row r="47" spans="1:7" s="300" customFormat="1" ht="10.95" customHeight="1" x14ac:dyDescent="0.3">
      <c r="A47" s="307"/>
      <c r="B47" s="294"/>
      <c r="C47" s="294"/>
      <c r="D47" s="294" t="s">
        <v>324</v>
      </c>
      <c r="E47" s="311">
        <v>0</v>
      </c>
      <c r="F47" s="311">
        <v>0</v>
      </c>
      <c r="G47" s="311">
        <v>20000</v>
      </c>
    </row>
    <row r="48" spans="1:7" s="300" customFormat="1" ht="10.95" customHeight="1" x14ac:dyDescent="0.3">
      <c r="A48" s="307"/>
      <c r="B48" s="294"/>
      <c r="C48" s="294"/>
      <c r="D48" s="294" t="s">
        <v>296</v>
      </c>
      <c r="E48" s="311">
        <v>0</v>
      </c>
      <c r="F48" s="311">
        <v>0</v>
      </c>
      <c r="G48" s="311">
        <v>20000</v>
      </c>
    </row>
    <row r="49" spans="1:8" s="300" customFormat="1" ht="10.95" customHeight="1" x14ac:dyDescent="0.3">
      <c r="A49" s="307"/>
      <c r="B49" s="294"/>
      <c r="C49" s="294"/>
      <c r="D49" s="294" t="s">
        <v>326</v>
      </c>
      <c r="E49" s="311">
        <v>0</v>
      </c>
      <c r="F49" s="311">
        <v>0</v>
      </c>
      <c r="G49" s="311">
        <v>20000</v>
      </c>
    </row>
    <row r="50" spans="1:8" s="300" customFormat="1" ht="10.95" customHeight="1" x14ac:dyDescent="0.3">
      <c r="A50" s="307"/>
      <c r="B50" s="294"/>
      <c r="C50" s="294"/>
      <c r="D50" s="294" t="s">
        <v>325</v>
      </c>
      <c r="E50" s="311">
        <v>0</v>
      </c>
      <c r="F50" s="311">
        <v>0</v>
      </c>
      <c r="G50" s="311">
        <v>80000</v>
      </c>
    </row>
    <row r="51" spans="1:8" s="300" customFormat="1" ht="10.95" customHeight="1" x14ac:dyDescent="0.3">
      <c r="A51" s="307"/>
      <c r="B51" s="294"/>
      <c r="C51" s="294"/>
      <c r="D51" s="294" t="s">
        <v>297</v>
      </c>
      <c r="E51" s="311">
        <v>0</v>
      </c>
      <c r="F51" s="311">
        <v>0</v>
      </c>
      <c r="G51" s="311">
        <v>20000</v>
      </c>
    </row>
    <row r="52" spans="1:8" s="300" customFormat="1" ht="13.2" customHeight="1" x14ac:dyDescent="0.3">
      <c r="A52" s="307"/>
      <c r="B52" s="409" t="s">
        <v>75</v>
      </c>
      <c r="C52" s="409"/>
      <c r="D52" s="410"/>
      <c r="E52" s="316">
        <f>SUM(E8:E51)</f>
        <v>1962400</v>
      </c>
      <c r="F52" s="316">
        <f>SUM(F8:F51)</f>
        <v>1962400</v>
      </c>
      <c r="G52" s="316">
        <f>SUM(G8:G51)</f>
        <v>1962400</v>
      </c>
      <c r="H52" s="357">
        <f>SUM(G52-F52)</f>
        <v>0</v>
      </c>
    </row>
    <row r="53" spans="1:8" s="300" customFormat="1" ht="10.95" customHeight="1" x14ac:dyDescent="0.3">
      <c r="A53" s="421" t="s">
        <v>11</v>
      </c>
      <c r="B53" s="409"/>
      <c r="C53" s="409"/>
      <c r="D53" s="410"/>
      <c r="E53" s="317"/>
      <c r="F53" s="317"/>
      <c r="G53" s="312"/>
    </row>
    <row r="54" spans="1:8" s="300" customFormat="1" ht="10.95" customHeight="1" x14ac:dyDescent="0.3">
      <c r="A54" s="318"/>
      <c r="B54" s="294"/>
      <c r="C54" s="294"/>
      <c r="D54" s="295"/>
      <c r="E54" s="319"/>
      <c r="F54" s="319"/>
      <c r="G54" s="312"/>
    </row>
    <row r="55" spans="1:8" s="300" customFormat="1" ht="10.95" customHeight="1" x14ac:dyDescent="0.3">
      <c r="A55" s="318"/>
      <c r="B55" s="409" t="s">
        <v>76</v>
      </c>
      <c r="C55" s="409"/>
      <c r="D55" s="410"/>
      <c r="E55" s="320">
        <f>SUM(E54)</f>
        <v>0</v>
      </c>
      <c r="F55" s="320"/>
      <c r="G55" s="311">
        <v>0</v>
      </c>
    </row>
    <row r="56" spans="1:8" s="300" customFormat="1" ht="13.2" customHeight="1" thickBot="1" x14ac:dyDescent="0.35">
      <c r="A56" s="406" t="s">
        <v>12</v>
      </c>
      <c r="B56" s="407"/>
      <c r="C56" s="407"/>
      <c r="D56" s="408"/>
      <c r="E56" s="124">
        <f>SUM(E52,E55)</f>
        <v>1962400</v>
      </c>
      <c r="F56" s="124">
        <f>SUM(F52,F55)</f>
        <v>1962400</v>
      </c>
      <c r="G56" s="124">
        <f>SUM(G52,G55)</f>
        <v>1962400</v>
      </c>
    </row>
    <row r="57" spans="1:8" ht="12.9" customHeight="1" thickTop="1" x14ac:dyDescent="0.3">
      <c r="A57" s="13"/>
      <c r="B57" s="13"/>
      <c r="C57" s="18"/>
      <c r="D57" s="18"/>
      <c r="E57" s="45"/>
      <c r="F57" s="45"/>
    </row>
    <row r="58" spans="1:8" s="193" customFormat="1" ht="12.9" customHeight="1" x14ac:dyDescent="0.3">
      <c r="A58" s="193" t="s">
        <v>17</v>
      </c>
      <c r="E58" s="196"/>
      <c r="F58" s="196"/>
    </row>
    <row r="59" spans="1:8" s="193" customFormat="1" ht="12.9" customHeight="1" x14ac:dyDescent="0.3">
      <c r="E59" s="196"/>
      <c r="F59" s="196"/>
    </row>
    <row r="60" spans="1:8" s="193" customFormat="1" ht="12.9" customHeight="1" x14ac:dyDescent="0.3">
      <c r="A60" s="420"/>
      <c r="B60" s="420"/>
      <c r="C60" s="420"/>
      <c r="D60" s="420"/>
      <c r="E60" s="196"/>
      <c r="F60" s="196"/>
    </row>
    <row r="61" spans="1:8" s="193" customFormat="1" ht="12.9" customHeight="1" x14ac:dyDescent="0.3">
      <c r="D61" s="194" t="s">
        <v>42</v>
      </c>
      <c r="E61" s="258"/>
      <c r="F61" s="258"/>
    </row>
    <row r="62" spans="1:8" s="193" customFormat="1" ht="12.9" customHeight="1" x14ac:dyDescent="0.3">
      <c r="D62" s="193" t="s">
        <v>18</v>
      </c>
      <c r="E62" s="260"/>
      <c r="F62" s="260"/>
    </row>
    <row r="63" spans="1:8" s="193" customFormat="1" ht="14.1" customHeight="1" x14ac:dyDescent="0.3">
      <c r="A63" s="198"/>
      <c r="B63" s="198"/>
      <c r="C63" s="199"/>
      <c r="D63" s="199"/>
      <c r="E63" s="200"/>
      <c r="F63" s="200"/>
    </row>
  </sheetData>
  <mergeCells count="31">
    <mergeCell ref="B1:G1"/>
    <mergeCell ref="E3:E4"/>
    <mergeCell ref="A4:D5"/>
    <mergeCell ref="A60:D60"/>
    <mergeCell ref="C18:D18"/>
    <mergeCell ref="C20:D20"/>
    <mergeCell ref="C23:D23"/>
    <mergeCell ref="C22:D22"/>
    <mergeCell ref="C26:D26"/>
    <mergeCell ref="C28:D28"/>
    <mergeCell ref="C29:D29"/>
    <mergeCell ref="C27:D27"/>
    <mergeCell ref="B19:D19"/>
    <mergeCell ref="B25:D25"/>
    <mergeCell ref="A53:D53"/>
    <mergeCell ref="B7:D7"/>
    <mergeCell ref="B9:D9"/>
    <mergeCell ref="B11:D11"/>
    <mergeCell ref="C8:D8"/>
    <mergeCell ref="A56:D56"/>
    <mergeCell ref="B55:D55"/>
    <mergeCell ref="C30:D30"/>
    <mergeCell ref="B52:D52"/>
    <mergeCell ref="C10:D10"/>
    <mergeCell ref="C12:D12"/>
    <mergeCell ref="C14:D14"/>
    <mergeCell ref="C16:D16"/>
    <mergeCell ref="C17:D17"/>
    <mergeCell ref="C13:D13"/>
    <mergeCell ref="B15:D15"/>
    <mergeCell ref="B21:D21"/>
  </mergeCells>
  <pageMargins left="0.39370078740157483" right="0.19685039370078741" top="1.1100000000000001" bottom="0.11811023622047245" header="0.15748031496062992" footer="0.11811023622047245"/>
  <pageSetup paperSize="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G54"/>
  <sheetViews>
    <sheetView topLeftCell="A25" workbookViewId="0">
      <selection activeCell="K47" sqref="K47"/>
    </sheetView>
  </sheetViews>
  <sheetFormatPr defaultColWidth="9.109375" defaultRowHeight="14.1" customHeight="1" x14ac:dyDescent="0.3"/>
  <cols>
    <col min="1" max="1" width="3" style="35" customWidth="1"/>
    <col min="2" max="2" width="2.6640625" style="35" customWidth="1"/>
    <col min="3" max="3" width="2.5546875" style="35" customWidth="1"/>
    <col min="4" max="4" width="39" style="35" customWidth="1"/>
    <col min="5" max="5" width="15.88671875" style="35" customWidth="1"/>
    <col min="6" max="7" width="17.109375" style="35" customWidth="1"/>
    <col min="8" max="16384" width="9.109375" style="35"/>
  </cols>
  <sheetData>
    <row r="1" spans="1:7" ht="14.1" customHeight="1" x14ac:dyDescent="0.3">
      <c r="F1" s="123"/>
    </row>
    <row r="2" spans="1:7" s="27" customFormat="1" ht="14.1" customHeight="1" x14ac:dyDescent="0.3">
      <c r="A2" s="214" t="s">
        <v>193</v>
      </c>
      <c r="B2" s="215"/>
      <c r="C2" s="215" t="s">
        <v>194</v>
      </c>
      <c r="D2" s="215"/>
      <c r="E2" s="186"/>
      <c r="F2" s="120"/>
    </row>
    <row r="3" spans="1:7" ht="12.9" customHeight="1" x14ac:dyDescent="0.3">
      <c r="A3" s="376"/>
      <c r="B3" s="376"/>
      <c r="C3" s="376"/>
      <c r="D3" s="376"/>
      <c r="E3" s="376"/>
      <c r="F3" s="376"/>
    </row>
    <row r="4" spans="1:7" ht="12.9" customHeight="1" x14ac:dyDescent="0.3">
      <c r="A4" s="395"/>
      <c r="B4" s="395"/>
      <c r="C4" s="395"/>
      <c r="D4" s="395"/>
      <c r="E4" s="395"/>
      <c r="F4" s="395"/>
    </row>
    <row r="5" spans="1:7" ht="12.9" customHeight="1" thickBot="1" x14ac:dyDescent="0.35">
      <c r="A5" s="35" t="s">
        <v>66</v>
      </c>
      <c r="F5" s="119" t="s">
        <v>153</v>
      </c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ht="12.9" customHeight="1" x14ac:dyDescent="0.3">
      <c r="A9" s="388"/>
      <c r="B9" s="389"/>
      <c r="C9" s="389"/>
      <c r="D9" s="390"/>
      <c r="E9" s="164"/>
      <c r="F9" s="164"/>
      <c r="G9" s="267"/>
    </row>
    <row r="10" spans="1:7" ht="12.9" customHeight="1" x14ac:dyDescent="0.3">
      <c r="A10" s="11" t="s">
        <v>3</v>
      </c>
      <c r="B10" s="13"/>
      <c r="C10" s="18"/>
      <c r="D10" s="38"/>
      <c r="E10" s="37"/>
      <c r="F10" s="14"/>
      <c r="G10" s="14"/>
    </row>
    <row r="11" spans="1:7" ht="12.9" customHeight="1" x14ac:dyDescent="0.3">
      <c r="A11" s="11"/>
      <c r="B11" s="365" t="s">
        <v>4</v>
      </c>
      <c r="C11" s="358"/>
      <c r="D11" s="359"/>
      <c r="E11" s="41" t="s">
        <v>110</v>
      </c>
      <c r="F11" s="14"/>
      <c r="G11" s="14"/>
    </row>
    <row r="12" spans="1:7" ht="12.9" customHeight="1" x14ac:dyDescent="0.3">
      <c r="A12" s="11"/>
      <c r="B12" s="88"/>
      <c r="C12" s="365" t="s">
        <v>4</v>
      </c>
      <c r="D12" s="359"/>
      <c r="E12" s="41" t="s">
        <v>104</v>
      </c>
      <c r="F12" s="14">
        <v>65000</v>
      </c>
      <c r="G12" s="14">
        <v>65000</v>
      </c>
    </row>
    <row r="13" spans="1:7" ht="12.9" customHeight="1" x14ac:dyDescent="0.3">
      <c r="A13" s="11"/>
      <c r="B13" s="365" t="s">
        <v>5</v>
      </c>
      <c r="C13" s="358"/>
      <c r="D13" s="359"/>
      <c r="E13" s="41" t="s">
        <v>111</v>
      </c>
      <c r="F13" s="14"/>
      <c r="G13" s="14"/>
    </row>
    <row r="14" spans="1:7" ht="12.9" customHeight="1" x14ac:dyDescent="0.3">
      <c r="A14" s="11"/>
      <c r="B14" s="88"/>
      <c r="C14" s="365" t="s">
        <v>39</v>
      </c>
      <c r="D14" s="359"/>
      <c r="E14" s="41" t="s">
        <v>105</v>
      </c>
      <c r="F14" s="14">
        <v>60000</v>
      </c>
      <c r="G14" s="14">
        <v>60000</v>
      </c>
    </row>
    <row r="15" spans="1:7" ht="12.9" customHeight="1" x14ac:dyDescent="0.3">
      <c r="A15" s="11"/>
      <c r="B15" s="281"/>
      <c r="C15" s="281" t="s">
        <v>289</v>
      </c>
      <c r="D15" s="282"/>
      <c r="E15" s="41"/>
      <c r="F15" s="14"/>
      <c r="G15" s="14">
        <v>20000</v>
      </c>
    </row>
    <row r="16" spans="1:7" ht="12.9" customHeight="1" x14ac:dyDescent="0.3">
      <c r="A16" s="11"/>
      <c r="B16" s="365" t="s">
        <v>6</v>
      </c>
      <c r="C16" s="358"/>
      <c r="D16" s="359"/>
      <c r="E16" s="41" t="s">
        <v>112</v>
      </c>
      <c r="F16" s="14"/>
      <c r="G16" s="14"/>
    </row>
    <row r="17" spans="1:7" ht="12.9" customHeight="1" x14ac:dyDescent="0.3">
      <c r="A17" s="11"/>
      <c r="B17" s="88"/>
      <c r="C17" s="365" t="s">
        <v>23</v>
      </c>
      <c r="D17" s="359"/>
      <c r="E17" s="41" t="s">
        <v>106</v>
      </c>
      <c r="F17" s="14">
        <v>25000</v>
      </c>
      <c r="G17" s="14">
        <v>30000</v>
      </c>
    </row>
    <row r="18" spans="1:7" ht="12.9" customHeight="1" x14ac:dyDescent="0.3">
      <c r="A18" s="11"/>
      <c r="B18" s="365" t="s">
        <v>63</v>
      </c>
      <c r="C18" s="358"/>
      <c r="D18" s="359"/>
      <c r="E18" s="41" t="s">
        <v>113</v>
      </c>
      <c r="F18" s="14"/>
      <c r="G18" s="14"/>
    </row>
    <row r="19" spans="1:7" ht="12.9" customHeight="1" x14ac:dyDescent="0.3">
      <c r="A19" s="11"/>
      <c r="B19" s="88"/>
      <c r="C19" s="365" t="s">
        <v>86</v>
      </c>
      <c r="D19" s="359"/>
      <c r="E19" s="41" t="s">
        <v>108</v>
      </c>
      <c r="F19" s="14">
        <v>32000</v>
      </c>
      <c r="G19" s="14">
        <v>30000</v>
      </c>
    </row>
    <row r="20" spans="1:7" ht="12.9" customHeight="1" x14ac:dyDescent="0.3">
      <c r="A20" s="11"/>
      <c r="B20" s="369" t="s">
        <v>50</v>
      </c>
      <c r="C20" s="373"/>
      <c r="D20" s="359"/>
      <c r="E20" s="37"/>
      <c r="F20" s="14"/>
      <c r="G20" s="14"/>
    </row>
    <row r="21" spans="1:7" ht="12.9" customHeight="1" x14ac:dyDescent="0.3">
      <c r="A21" s="11"/>
      <c r="B21" s="89"/>
      <c r="C21" s="369" t="s">
        <v>89</v>
      </c>
      <c r="D21" s="359"/>
      <c r="E21" s="41" t="s">
        <v>115</v>
      </c>
      <c r="F21" s="219">
        <f>SUM(F22:F23)</f>
        <v>298807</v>
      </c>
      <c r="G21" s="219">
        <f>SUM(G22:G23)</f>
        <v>298807</v>
      </c>
    </row>
    <row r="22" spans="1:7" ht="12.9" customHeight="1" x14ac:dyDescent="0.3">
      <c r="A22" s="11"/>
      <c r="B22" s="89"/>
      <c r="D22" s="140" t="s">
        <v>177</v>
      </c>
      <c r="E22" s="41" t="s">
        <v>185</v>
      </c>
      <c r="F22" s="20">
        <v>36000</v>
      </c>
      <c r="G22" s="20">
        <v>36000</v>
      </c>
    </row>
    <row r="23" spans="1:7" ht="12.9" customHeight="1" x14ac:dyDescent="0.3">
      <c r="A23" s="11"/>
      <c r="B23" s="89"/>
      <c r="D23" s="140" t="s">
        <v>178</v>
      </c>
      <c r="E23" s="41" t="s">
        <v>186</v>
      </c>
      <c r="F23" s="20">
        <v>262807</v>
      </c>
      <c r="G23" s="20">
        <v>262807</v>
      </c>
    </row>
    <row r="24" spans="1:7" ht="12.9" customHeight="1" x14ac:dyDescent="0.3">
      <c r="A24" s="11"/>
      <c r="B24" s="283"/>
      <c r="D24" s="140" t="s">
        <v>284</v>
      </c>
      <c r="E24" s="41"/>
      <c r="F24" s="20"/>
      <c r="G24" s="20"/>
    </row>
    <row r="25" spans="1:7" ht="12.9" customHeight="1" x14ac:dyDescent="0.3">
      <c r="A25" s="11"/>
      <c r="B25" s="365" t="s">
        <v>9</v>
      </c>
      <c r="C25" s="365"/>
      <c r="D25" s="366"/>
      <c r="E25" s="41" t="s">
        <v>116</v>
      </c>
      <c r="F25" s="20"/>
      <c r="G25" s="20"/>
    </row>
    <row r="26" spans="1:7" ht="12.9" customHeight="1" x14ac:dyDescent="0.3">
      <c r="A26" s="11"/>
      <c r="B26" s="90"/>
      <c r="C26" s="370" t="s">
        <v>90</v>
      </c>
      <c r="D26" s="368"/>
      <c r="E26" s="41" t="s">
        <v>117</v>
      </c>
      <c r="F26" s="20">
        <v>5000</v>
      </c>
      <c r="G26" s="20">
        <v>5000</v>
      </c>
    </row>
    <row r="27" spans="1:7" ht="12.9" customHeight="1" x14ac:dyDescent="0.3">
      <c r="A27" s="11"/>
      <c r="B27" s="365" t="s">
        <v>64</v>
      </c>
      <c r="C27" s="358"/>
      <c r="D27" s="359"/>
      <c r="E27" s="41" t="s">
        <v>119</v>
      </c>
      <c r="F27" s="20"/>
      <c r="G27" s="20"/>
    </row>
    <row r="28" spans="1:7" ht="12.9" customHeight="1" x14ac:dyDescent="0.3">
      <c r="A28" s="11"/>
      <c r="B28" s="90"/>
      <c r="C28" s="369" t="s">
        <v>132</v>
      </c>
      <c r="D28" s="359"/>
      <c r="E28" s="41" t="s">
        <v>131</v>
      </c>
      <c r="F28" s="20">
        <v>0</v>
      </c>
      <c r="G28" s="20">
        <v>0</v>
      </c>
    </row>
    <row r="29" spans="1:7" ht="12.9" customHeight="1" x14ac:dyDescent="0.3">
      <c r="A29" s="11"/>
      <c r="B29" s="365" t="s">
        <v>65</v>
      </c>
      <c r="C29" s="358"/>
      <c r="D29" s="359"/>
      <c r="E29" s="41" t="s">
        <v>120</v>
      </c>
      <c r="F29" s="20"/>
      <c r="G29" s="20"/>
    </row>
    <row r="30" spans="1:7" ht="12.9" customHeight="1" x14ac:dyDescent="0.3">
      <c r="A30" s="11"/>
      <c r="B30" s="90"/>
      <c r="C30" s="365" t="s">
        <v>65</v>
      </c>
      <c r="D30" s="359"/>
      <c r="E30" s="41" t="s">
        <v>122</v>
      </c>
      <c r="F30" s="219">
        <f>SUM(F31:F39)</f>
        <v>570000</v>
      </c>
      <c r="G30" s="219">
        <f>SUM(G31:G39)</f>
        <v>705000</v>
      </c>
    </row>
    <row r="31" spans="1:7" ht="12.9" customHeight="1" x14ac:dyDescent="0.3">
      <c r="A31" s="11"/>
      <c r="B31" s="90"/>
      <c r="D31" s="87" t="s">
        <v>179</v>
      </c>
      <c r="E31" s="41" t="s">
        <v>181</v>
      </c>
      <c r="F31" s="20">
        <v>20000</v>
      </c>
      <c r="G31" s="20">
        <v>40000</v>
      </c>
    </row>
    <row r="32" spans="1:7" ht="12.9" customHeight="1" x14ac:dyDescent="0.3">
      <c r="A32" s="11"/>
      <c r="B32" s="90"/>
      <c r="D32" s="87" t="s">
        <v>285</v>
      </c>
      <c r="E32" s="148" t="s">
        <v>251</v>
      </c>
      <c r="F32" s="20">
        <v>40000</v>
      </c>
      <c r="G32" s="20">
        <v>75000</v>
      </c>
    </row>
    <row r="33" spans="1:7" ht="12.9" customHeight="1" x14ac:dyDescent="0.3">
      <c r="A33" s="11"/>
      <c r="B33" s="90"/>
      <c r="D33" s="87" t="s">
        <v>180</v>
      </c>
      <c r="E33" s="148" t="s">
        <v>252</v>
      </c>
      <c r="F33" s="20">
        <v>100000</v>
      </c>
      <c r="G33" s="20">
        <v>160000</v>
      </c>
    </row>
    <row r="34" spans="1:7" ht="12.9" customHeight="1" x14ac:dyDescent="0.3">
      <c r="A34" s="11"/>
      <c r="B34" s="90"/>
      <c r="D34" s="87" t="s">
        <v>217</v>
      </c>
      <c r="E34" s="148" t="s">
        <v>253</v>
      </c>
      <c r="F34" s="20">
        <v>175000</v>
      </c>
      <c r="G34" s="20">
        <v>175000</v>
      </c>
    </row>
    <row r="35" spans="1:7" ht="12.9" customHeight="1" x14ac:dyDescent="0.3">
      <c r="A35" s="11"/>
      <c r="B35" s="172"/>
      <c r="D35" s="87" t="s">
        <v>218</v>
      </c>
      <c r="E35" s="148" t="s">
        <v>254</v>
      </c>
      <c r="F35" s="20">
        <v>15000</v>
      </c>
      <c r="G35" s="20">
        <v>15000</v>
      </c>
    </row>
    <row r="36" spans="1:7" ht="12.9" customHeight="1" x14ac:dyDescent="0.3">
      <c r="A36" s="11"/>
      <c r="B36" s="90"/>
      <c r="D36" s="87" t="s">
        <v>287</v>
      </c>
      <c r="E36" s="148" t="s">
        <v>255</v>
      </c>
      <c r="F36" s="20">
        <v>120000</v>
      </c>
      <c r="G36" s="20">
        <v>120000</v>
      </c>
    </row>
    <row r="37" spans="1:7" ht="12.9" customHeight="1" x14ac:dyDescent="0.3">
      <c r="A37" s="11"/>
      <c r="B37" s="90"/>
      <c r="D37" s="87" t="s">
        <v>286</v>
      </c>
      <c r="E37" s="148" t="s">
        <v>256</v>
      </c>
      <c r="F37" s="20">
        <v>100000</v>
      </c>
      <c r="G37" s="20">
        <v>100000</v>
      </c>
    </row>
    <row r="38" spans="1:7" ht="12.9" customHeight="1" x14ac:dyDescent="0.3">
      <c r="A38" s="11"/>
      <c r="B38" s="90"/>
      <c r="D38" s="87" t="s">
        <v>219</v>
      </c>
      <c r="E38" s="41" t="s">
        <v>122</v>
      </c>
      <c r="F38" s="20">
        <v>0</v>
      </c>
      <c r="G38" s="20">
        <v>0</v>
      </c>
    </row>
    <row r="39" spans="1:7" ht="12.9" customHeight="1" x14ac:dyDescent="0.3">
      <c r="A39" s="11"/>
      <c r="B39" s="90"/>
      <c r="D39" s="87" t="s">
        <v>288</v>
      </c>
      <c r="E39" s="41" t="s">
        <v>122</v>
      </c>
      <c r="F39" s="20">
        <v>0</v>
      </c>
      <c r="G39" s="20">
        <v>20000</v>
      </c>
    </row>
    <row r="40" spans="1:7" ht="12.9" customHeight="1" x14ac:dyDescent="0.3">
      <c r="A40" s="34"/>
      <c r="B40" s="360" t="s">
        <v>75</v>
      </c>
      <c r="C40" s="360"/>
      <c r="D40" s="361"/>
      <c r="E40" s="41"/>
      <c r="F40" s="144">
        <f>SUM(F30,F28,F26,F21,F19,F17,F14,F12)</f>
        <v>1055807</v>
      </c>
      <c r="G40" s="144">
        <f>SUM(G12,G14,G15,G17,G19,G22,G23,G26,G31,G32,G33,G34,G35,G36,G37,G39)</f>
        <v>1213807</v>
      </c>
    </row>
    <row r="41" spans="1:7" ht="12.9" customHeight="1" x14ac:dyDescent="0.3">
      <c r="A41" s="385" t="s">
        <v>11</v>
      </c>
      <c r="B41" s="360"/>
      <c r="C41" s="360"/>
      <c r="D41" s="361"/>
      <c r="E41" s="41"/>
      <c r="F41" s="16"/>
      <c r="G41" s="16"/>
    </row>
    <row r="42" spans="1:7" ht="12.9" customHeight="1" x14ac:dyDescent="0.3">
      <c r="A42" s="34"/>
      <c r="B42" s="355"/>
      <c r="C42" s="355"/>
      <c r="D42" s="354" t="s">
        <v>319</v>
      </c>
      <c r="E42" s="41"/>
      <c r="F42" s="16"/>
      <c r="G42" s="105">
        <v>15000</v>
      </c>
    </row>
    <row r="43" spans="1:7" ht="12.9" customHeight="1" x14ac:dyDescent="0.3">
      <c r="A43" s="34"/>
      <c r="B43" s="355"/>
      <c r="C43" s="355"/>
      <c r="D43" s="354" t="s">
        <v>320</v>
      </c>
      <c r="E43" s="41"/>
      <c r="F43" s="16"/>
      <c r="G43" s="105">
        <v>15000</v>
      </c>
    </row>
    <row r="44" spans="1:7" ht="12.9" customHeight="1" x14ac:dyDescent="0.3">
      <c r="A44" s="34"/>
      <c r="B44" s="355"/>
      <c r="C44" s="355"/>
      <c r="D44" s="354" t="s">
        <v>321</v>
      </c>
      <c r="E44" s="41"/>
      <c r="F44" s="16"/>
      <c r="G44" s="105">
        <v>5000</v>
      </c>
    </row>
    <row r="45" spans="1:7" ht="12.9" customHeight="1" x14ac:dyDescent="0.3">
      <c r="A45" s="34"/>
      <c r="B45" s="355"/>
      <c r="C45" s="355"/>
      <c r="D45" s="354" t="s">
        <v>322</v>
      </c>
      <c r="E45" s="41"/>
      <c r="F45" s="16"/>
      <c r="G45" s="105">
        <v>30000</v>
      </c>
    </row>
    <row r="46" spans="1:7" ht="12.9" customHeight="1" x14ac:dyDescent="0.3">
      <c r="A46" s="34"/>
      <c r="B46" s="360" t="s">
        <v>76</v>
      </c>
      <c r="C46" s="360"/>
      <c r="D46" s="361"/>
      <c r="E46" s="66"/>
      <c r="F46" s="266" t="s">
        <v>43</v>
      </c>
      <c r="G46" s="144">
        <f>SUM(G42:G45)</f>
        <v>65000</v>
      </c>
    </row>
    <row r="47" spans="1:7" ht="12.9" customHeight="1" thickBot="1" x14ac:dyDescent="0.35">
      <c r="A47" s="362" t="s">
        <v>12</v>
      </c>
      <c r="B47" s="363"/>
      <c r="C47" s="363"/>
      <c r="D47" s="364"/>
      <c r="E47" s="26"/>
      <c r="F47" s="96">
        <f>SUM(F46,F40)</f>
        <v>1055807</v>
      </c>
      <c r="G47" s="96">
        <f>SUM(G46,G40)</f>
        <v>1278807</v>
      </c>
    </row>
    <row r="48" spans="1:7" ht="12.9" customHeight="1" thickTop="1" x14ac:dyDescent="0.3">
      <c r="A48" s="60"/>
      <c r="B48" s="60"/>
      <c r="C48" s="60"/>
      <c r="D48" s="60"/>
      <c r="E48" s="65"/>
      <c r="F48" s="43"/>
    </row>
    <row r="49" spans="1:6" s="193" customFormat="1" ht="12.9" customHeight="1" x14ac:dyDescent="0.3">
      <c r="A49" s="193" t="s">
        <v>17</v>
      </c>
      <c r="E49" s="195" t="s">
        <v>19</v>
      </c>
      <c r="F49" s="196"/>
    </row>
    <row r="50" spans="1:6" s="193" customFormat="1" ht="12.9" customHeight="1" x14ac:dyDescent="0.3">
      <c r="E50" s="197"/>
      <c r="F50" s="196"/>
    </row>
    <row r="51" spans="1:6" s="193" customFormat="1" ht="12.9" customHeight="1" x14ac:dyDescent="0.3">
      <c r="E51" s="197"/>
      <c r="F51" s="196"/>
    </row>
    <row r="52" spans="1:6" s="193" customFormat="1" ht="12.9" customHeight="1" x14ac:dyDescent="0.3">
      <c r="D52" s="194" t="s">
        <v>41</v>
      </c>
      <c r="E52" s="257" t="s">
        <v>20</v>
      </c>
      <c r="F52" s="258"/>
    </row>
    <row r="53" spans="1:6" s="193" customFormat="1" ht="12.9" customHeight="1" x14ac:dyDescent="0.3">
      <c r="D53" s="193" t="s">
        <v>18</v>
      </c>
      <c r="E53" s="259" t="s">
        <v>172</v>
      </c>
      <c r="F53" s="260"/>
    </row>
    <row r="54" spans="1:6" s="193" customFormat="1" ht="14.1" customHeight="1" x14ac:dyDescent="0.3"/>
  </sheetData>
  <mergeCells count="26">
    <mergeCell ref="C19:D19"/>
    <mergeCell ref="B11:D11"/>
    <mergeCell ref="B13:D13"/>
    <mergeCell ref="B16:D16"/>
    <mergeCell ref="C14:D14"/>
    <mergeCell ref="C17:D17"/>
    <mergeCell ref="C12:D12"/>
    <mergeCell ref="B18:D18"/>
    <mergeCell ref="A3:F3"/>
    <mergeCell ref="A4:F4"/>
    <mergeCell ref="F6:F7"/>
    <mergeCell ref="E7:E8"/>
    <mergeCell ref="A9:D9"/>
    <mergeCell ref="A7:D8"/>
    <mergeCell ref="C21:D21"/>
    <mergeCell ref="B20:D20"/>
    <mergeCell ref="B46:D46"/>
    <mergeCell ref="A47:D47"/>
    <mergeCell ref="A41:D41"/>
    <mergeCell ref="B25:D25"/>
    <mergeCell ref="B27:D27"/>
    <mergeCell ref="B29:D29"/>
    <mergeCell ref="B40:D40"/>
    <mergeCell ref="C26:D26"/>
    <mergeCell ref="C28:D28"/>
    <mergeCell ref="C30:D30"/>
  </mergeCells>
  <pageMargins left="0.42" right="0.31496062992125984" top="0.35433070866141736" bottom="0.15748031496062992" header="0" footer="0"/>
  <pageSetup paperSize="5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34"/>
  <dimension ref="A1:G59"/>
  <sheetViews>
    <sheetView topLeftCell="A19" workbookViewId="0">
      <selection activeCell="P23" sqref="P23"/>
    </sheetView>
  </sheetViews>
  <sheetFormatPr defaultRowHeight="14.4" x14ac:dyDescent="0.3"/>
  <cols>
    <col min="1" max="1" width="2" customWidth="1"/>
    <col min="2" max="2" width="1.44140625" customWidth="1"/>
    <col min="3" max="3" width="2.44140625" customWidth="1"/>
    <col min="4" max="4" width="41" customWidth="1"/>
    <col min="5" max="5" width="15.5546875" customWidth="1"/>
    <col min="6" max="6" width="16.6640625" customWidth="1"/>
    <col min="7" max="7" width="17.109375" customWidth="1"/>
  </cols>
  <sheetData>
    <row r="1" spans="1:7" s="193" customFormat="1" x14ac:dyDescent="0.3">
      <c r="A1" s="193" t="s">
        <v>0</v>
      </c>
      <c r="F1" s="201" t="s">
        <v>16</v>
      </c>
    </row>
    <row r="2" spans="1:7" s="27" customFormat="1" ht="14.1" customHeight="1" x14ac:dyDescent="0.3">
      <c r="A2" s="214" t="s">
        <v>193</v>
      </c>
      <c r="B2" s="215"/>
      <c r="C2" s="215" t="s">
        <v>194</v>
      </c>
      <c r="D2" s="215"/>
      <c r="E2" s="186"/>
      <c r="F2" s="120"/>
    </row>
    <row r="3" spans="1:7" x14ac:dyDescent="0.3">
      <c r="A3" s="422" t="s">
        <v>34</v>
      </c>
      <c r="B3" s="422"/>
      <c r="C3" s="422"/>
      <c r="D3" s="422"/>
      <c r="E3" s="422"/>
      <c r="F3" s="422"/>
    </row>
    <row r="4" spans="1:7" ht="15" thickBot="1" x14ac:dyDescent="0.35">
      <c r="A4" t="s">
        <v>160</v>
      </c>
    </row>
    <row r="5" spans="1:7" s="27" customFormat="1" ht="14.1" customHeight="1" x14ac:dyDescent="0.3">
      <c r="A5" s="23" t="s">
        <v>43</v>
      </c>
      <c r="B5" s="256"/>
      <c r="C5" s="256"/>
      <c r="D5" s="256"/>
      <c r="E5" s="25"/>
      <c r="F5" s="377" t="s">
        <v>276</v>
      </c>
      <c r="G5" s="248" t="s">
        <v>14</v>
      </c>
    </row>
    <row r="6" spans="1:7" s="27" customFormat="1" ht="14.1" customHeight="1" x14ac:dyDescent="0.3">
      <c r="A6" s="379" t="s">
        <v>2</v>
      </c>
      <c r="B6" s="380"/>
      <c r="C6" s="380"/>
      <c r="D6" s="381"/>
      <c r="E6" s="393" t="s">
        <v>13</v>
      </c>
      <c r="F6" s="378"/>
      <c r="G6" s="249" t="s">
        <v>15</v>
      </c>
    </row>
    <row r="7" spans="1:7" s="27" customFormat="1" ht="14.1" customHeight="1" thickBot="1" x14ac:dyDescent="0.35">
      <c r="A7" s="382"/>
      <c r="B7" s="383"/>
      <c r="C7" s="383"/>
      <c r="D7" s="384"/>
      <c r="E7" s="394"/>
      <c r="F7" s="264">
        <v>2018</v>
      </c>
      <c r="G7" s="262" t="s">
        <v>277</v>
      </c>
    </row>
    <row r="8" spans="1:7" x14ac:dyDescent="0.3">
      <c r="A8" s="423"/>
      <c r="B8" s="424"/>
      <c r="C8" s="424"/>
      <c r="D8" s="425"/>
      <c r="E8" s="167"/>
      <c r="F8" s="167"/>
      <c r="G8" s="285"/>
    </row>
    <row r="9" spans="1:7" x14ac:dyDescent="0.3">
      <c r="A9" s="5"/>
      <c r="B9" s="6"/>
      <c r="C9" s="13"/>
      <c r="D9" s="6"/>
      <c r="E9" s="9"/>
      <c r="F9" s="9"/>
      <c r="G9" s="9"/>
    </row>
    <row r="10" spans="1:7" x14ac:dyDescent="0.3">
      <c r="A10" s="11" t="s">
        <v>3</v>
      </c>
      <c r="B10" s="13"/>
      <c r="C10" s="6"/>
      <c r="D10" s="7"/>
      <c r="E10" s="9"/>
      <c r="F10" s="9"/>
      <c r="G10" s="9"/>
    </row>
    <row r="11" spans="1:7" x14ac:dyDescent="0.3">
      <c r="A11" s="11"/>
      <c r="B11" s="13"/>
      <c r="C11" s="6" t="s">
        <v>4</v>
      </c>
      <c r="D11" s="6"/>
      <c r="E11" s="41" t="s">
        <v>68</v>
      </c>
      <c r="F11" s="9"/>
      <c r="G11" s="9"/>
    </row>
    <row r="12" spans="1:7" x14ac:dyDescent="0.3">
      <c r="A12" s="5"/>
      <c r="B12" s="6"/>
      <c r="D12" s="59" t="s">
        <v>4</v>
      </c>
      <c r="E12" s="41" t="s">
        <v>104</v>
      </c>
      <c r="F12" s="14">
        <v>30000</v>
      </c>
      <c r="G12" s="14">
        <v>30000</v>
      </c>
    </row>
    <row r="13" spans="1:7" x14ac:dyDescent="0.3">
      <c r="A13" s="5"/>
      <c r="B13" s="6"/>
      <c r="C13" s="59" t="s">
        <v>5</v>
      </c>
      <c r="D13" s="28"/>
      <c r="E13" s="142" t="s">
        <v>171</v>
      </c>
      <c r="F13" s="14"/>
      <c r="G13" s="14"/>
    </row>
    <row r="14" spans="1:7" x14ac:dyDescent="0.3">
      <c r="A14" s="5"/>
      <c r="B14" s="6"/>
      <c r="D14" s="59" t="s">
        <v>39</v>
      </c>
      <c r="E14" s="41" t="s">
        <v>105</v>
      </c>
      <c r="F14" s="14">
        <v>40000</v>
      </c>
      <c r="G14" s="14">
        <v>40000</v>
      </c>
    </row>
    <row r="15" spans="1:7" x14ac:dyDescent="0.3">
      <c r="A15" s="5"/>
      <c r="B15" s="6"/>
      <c r="C15" s="59" t="s">
        <v>6</v>
      </c>
      <c r="D15" s="28"/>
      <c r="E15" s="41" t="s">
        <v>70</v>
      </c>
      <c r="F15" s="14"/>
      <c r="G15" s="14"/>
    </row>
    <row r="16" spans="1:7" x14ac:dyDescent="0.3">
      <c r="A16" s="5"/>
      <c r="B16" s="6"/>
      <c r="C16" s="59" t="s">
        <v>43</v>
      </c>
      <c r="D16" s="59" t="s">
        <v>23</v>
      </c>
      <c r="E16" s="41" t="s">
        <v>106</v>
      </c>
      <c r="F16" s="14">
        <v>30000</v>
      </c>
      <c r="G16" s="14">
        <v>30000</v>
      </c>
    </row>
    <row r="17" spans="1:7" x14ac:dyDescent="0.3">
      <c r="A17" s="5"/>
      <c r="B17" s="6"/>
      <c r="C17" s="59" t="s">
        <v>63</v>
      </c>
      <c r="D17" s="28"/>
      <c r="E17" s="41" t="s">
        <v>71</v>
      </c>
      <c r="F17" s="9"/>
      <c r="G17" s="9"/>
    </row>
    <row r="18" spans="1:7" x14ac:dyDescent="0.3">
      <c r="A18" s="5"/>
      <c r="B18" s="6"/>
      <c r="C18" s="59"/>
      <c r="D18" s="59" t="s">
        <v>86</v>
      </c>
      <c r="E18" s="41" t="s">
        <v>108</v>
      </c>
      <c r="F18" s="14">
        <v>7200</v>
      </c>
      <c r="G18" s="14">
        <v>7200</v>
      </c>
    </row>
    <row r="19" spans="1:7" x14ac:dyDescent="0.3">
      <c r="A19" s="5"/>
      <c r="B19" s="6"/>
      <c r="C19" s="59" t="s">
        <v>9</v>
      </c>
      <c r="D19" s="59"/>
      <c r="E19" s="41" t="s">
        <v>72</v>
      </c>
      <c r="F19" s="9"/>
      <c r="G19" s="9"/>
    </row>
    <row r="20" spans="1:7" x14ac:dyDescent="0.3">
      <c r="A20" s="5"/>
      <c r="B20" s="6"/>
      <c r="C20" s="59"/>
      <c r="D20" s="143" t="s">
        <v>90</v>
      </c>
      <c r="E20" s="41" t="s">
        <v>117</v>
      </c>
      <c r="F20" s="14">
        <v>5000</v>
      </c>
      <c r="G20" s="14">
        <v>5000</v>
      </c>
    </row>
    <row r="21" spans="1:7" x14ac:dyDescent="0.3">
      <c r="A21" s="5"/>
      <c r="B21" s="6"/>
      <c r="C21" s="59" t="s">
        <v>65</v>
      </c>
      <c r="D21" s="59"/>
      <c r="E21" s="41" t="s">
        <v>73</v>
      </c>
      <c r="F21" s="14">
        <v>135000</v>
      </c>
      <c r="G21" s="14">
        <v>135000</v>
      </c>
    </row>
    <row r="22" spans="1:7" x14ac:dyDescent="0.3">
      <c r="A22" s="5"/>
      <c r="B22" s="6"/>
      <c r="C22" s="59"/>
      <c r="D22" s="59" t="s">
        <v>159</v>
      </c>
      <c r="E22" s="142" t="s">
        <v>270</v>
      </c>
      <c r="F22" s="14">
        <v>40000</v>
      </c>
      <c r="G22" s="14">
        <v>40000</v>
      </c>
    </row>
    <row r="23" spans="1:7" x14ac:dyDescent="0.3">
      <c r="A23" s="5"/>
      <c r="B23" s="6"/>
      <c r="C23" s="32" t="s">
        <v>75</v>
      </c>
      <c r="D23" s="32"/>
      <c r="E23" s="95"/>
      <c r="F23" s="144">
        <f>SUM(F12:F22)</f>
        <v>287200</v>
      </c>
      <c r="G23" s="144">
        <f>SUM(G12:G22)</f>
        <v>287200</v>
      </c>
    </row>
    <row r="24" spans="1:7" x14ac:dyDescent="0.3">
      <c r="A24" s="5"/>
      <c r="B24" s="6"/>
      <c r="C24" s="15"/>
      <c r="D24" s="7"/>
      <c r="E24" s="9"/>
      <c r="F24" s="9"/>
      <c r="G24" s="9"/>
    </row>
    <row r="25" spans="1:7" x14ac:dyDescent="0.3">
      <c r="A25" s="34" t="s">
        <v>11</v>
      </c>
      <c r="B25" s="32"/>
      <c r="C25" s="32"/>
      <c r="D25" s="32"/>
      <c r="E25" s="128"/>
      <c r="F25" s="14"/>
      <c r="G25" s="9"/>
    </row>
    <row r="26" spans="1:7" ht="15" thickBot="1" x14ac:dyDescent="0.35">
      <c r="A26" s="8" t="s">
        <v>12</v>
      </c>
      <c r="B26" s="166"/>
      <c r="C26" s="2"/>
      <c r="D26" s="3"/>
      <c r="E26" s="4"/>
      <c r="F26" s="115">
        <f>SUM(F23)</f>
        <v>287200</v>
      </c>
      <c r="G26" s="115">
        <f>SUM(G23)</f>
        <v>287200</v>
      </c>
    </row>
    <row r="27" spans="1:7" ht="15" thickTop="1" x14ac:dyDescent="0.3"/>
    <row r="28" spans="1:7" s="193" customFormat="1" x14ac:dyDescent="0.3">
      <c r="A28" s="193" t="s">
        <v>17</v>
      </c>
      <c r="E28" s="195" t="s">
        <v>19</v>
      </c>
      <c r="F28" s="196"/>
    </row>
    <row r="29" spans="1:7" s="193" customFormat="1" x14ac:dyDescent="0.3">
      <c r="E29" s="197"/>
    </row>
    <row r="30" spans="1:7" s="193" customFormat="1" x14ac:dyDescent="0.3">
      <c r="E30" s="197"/>
      <c r="F30" s="196"/>
    </row>
    <row r="31" spans="1:7" s="193" customFormat="1" x14ac:dyDescent="0.3">
      <c r="D31" s="194" t="s">
        <v>21</v>
      </c>
      <c r="E31" s="257" t="s">
        <v>20</v>
      </c>
      <c r="F31" s="258"/>
    </row>
    <row r="32" spans="1:7" s="193" customFormat="1" x14ac:dyDescent="0.3">
      <c r="D32" s="193" t="s">
        <v>49</v>
      </c>
      <c r="E32" s="259" t="s">
        <v>172</v>
      </c>
      <c r="F32" s="260"/>
    </row>
    <row r="33" spans="1:7" s="193" customFormat="1" x14ac:dyDescent="0.3">
      <c r="A33" s="193" t="s">
        <v>0</v>
      </c>
      <c r="F33" s="201" t="s">
        <v>16</v>
      </c>
    </row>
    <row r="34" spans="1:7" s="27" customFormat="1" ht="14.1" customHeight="1" x14ac:dyDescent="0.3">
      <c r="A34" s="214" t="s">
        <v>193</v>
      </c>
      <c r="B34" s="215"/>
      <c r="C34" s="215" t="s">
        <v>194</v>
      </c>
      <c r="D34" s="215"/>
      <c r="E34" s="342"/>
      <c r="F34" s="120"/>
    </row>
    <row r="35" spans="1:7" x14ac:dyDescent="0.3">
      <c r="A35" s="422" t="s">
        <v>34</v>
      </c>
      <c r="B35" s="422"/>
      <c r="C35" s="422"/>
      <c r="D35" s="422"/>
      <c r="E35" s="422"/>
      <c r="F35" s="422"/>
    </row>
    <row r="36" spans="1:7" ht="15" thickBot="1" x14ac:dyDescent="0.35">
      <c r="A36" t="s">
        <v>160</v>
      </c>
    </row>
    <row r="37" spans="1:7" s="27" customFormat="1" ht="14.1" customHeight="1" x14ac:dyDescent="0.3">
      <c r="A37" s="23" t="s">
        <v>43</v>
      </c>
      <c r="B37" s="341"/>
      <c r="C37" s="341"/>
      <c r="D37" s="341"/>
      <c r="E37" s="25"/>
      <c r="F37" s="377" t="s">
        <v>276</v>
      </c>
      <c r="G37" s="334" t="s">
        <v>14</v>
      </c>
    </row>
    <row r="38" spans="1:7" s="27" customFormat="1" ht="14.1" customHeight="1" x14ac:dyDescent="0.3">
      <c r="A38" s="379" t="s">
        <v>2</v>
      </c>
      <c r="B38" s="380"/>
      <c r="C38" s="380"/>
      <c r="D38" s="381"/>
      <c r="E38" s="393" t="s">
        <v>13</v>
      </c>
      <c r="F38" s="378"/>
      <c r="G38" s="335" t="s">
        <v>15</v>
      </c>
    </row>
    <row r="39" spans="1:7" s="27" customFormat="1" ht="14.1" customHeight="1" thickBot="1" x14ac:dyDescent="0.35">
      <c r="A39" s="382"/>
      <c r="B39" s="383"/>
      <c r="C39" s="383"/>
      <c r="D39" s="384"/>
      <c r="E39" s="394"/>
      <c r="F39" s="264">
        <v>2018</v>
      </c>
      <c r="G39" s="262" t="s">
        <v>277</v>
      </c>
    </row>
    <row r="40" spans="1:7" x14ac:dyDescent="0.3">
      <c r="A40" s="423"/>
      <c r="B40" s="424"/>
      <c r="C40" s="424"/>
      <c r="D40" s="425"/>
      <c r="E40" s="167"/>
      <c r="F40" s="167"/>
      <c r="G40" s="285"/>
    </row>
    <row r="41" spans="1:7" x14ac:dyDescent="0.3">
      <c r="A41" s="5"/>
      <c r="B41" s="6"/>
      <c r="C41" s="13"/>
      <c r="D41" s="6"/>
      <c r="E41" s="9"/>
      <c r="F41" s="9"/>
      <c r="G41" s="9"/>
    </row>
    <row r="42" spans="1:7" x14ac:dyDescent="0.3">
      <c r="A42" s="11" t="s">
        <v>3</v>
      </c>
      <c r="B42" s="13"/>
      <c r="C42" s="6"/>
      <c r="D42" s="7"/>
      <c r="E42" s="9"/>
      <c r="F42" s="9"/>
      <c r="G42" s="9"/>
    </row>
    <row r="43" spans="1:7" x14ac:dyDescent="0.3">
      <c r="A43" s="11"/>
      <c r="B43" s="13"/>
      <c r="C43" s="6" t="s">
        <v>4</v>
      </c>
      <c r="D43" s="6"/>
      <c r="E43" s="41" t="s">
        <v>68</v>
      </c>
      <c r="F43" s="9"/>
      <c r="G43" s="9"/>
    </row>
    <row r="44" spans="1:7" x14ac:dyDescent="0.3">
      <c r="A44" s="5"/>
      <c r="B44" s="6"/>
      <c r="D44" s="59" t="s">
        <v>4</v>
      </c>
      <c r="E44" s="41" t="s">
        <v>104</v>
      </c>
      <c r="F44" s="14">
        <v>30000</v>
      </c>
      <c r="G44" s="14">
        <v>30000</v>
      </c>
    </row>
    <row r="45" spans="1:7" x14ac:dyDescent="0.3">
      <c r="A45" s="5"/>
      <c r="B45" s="6"/>
      <c r="C45" s="59" t="s">
        <v>5</v>
      </c>
      <c r="D45" s="28"/>
      <c r="E45" s="142" t="s">
        <v>171</v>
      </c>
      <c r="F45" s="14"/>
      <c r="G45" s="14"/>
    </row>
    <row r="46" spans="1:7" x14ac:dyDescent="0.3">
      <c r="A46" s="5"/>
      <c r="B46" s="6"/>
      <c r="D46" s="59" t="s">
        <v>39</v>
      </c>
      <c r="E46" s="41" t="s">
        <v>105</v>
      </c>
      <c r="F46" s="14">
        <v>40000</v>
      </c>
      <c r="G46" s="14">
        <v>40000</v>
      </c>
    </row>
    <row r="47" spans="1:7" x14ac:dyDescent="0.3">
      <c r="A47" s="5"/>
      <c r="B47" s="6"/>
      <c r="C47" s="59" t="s">
        <v>6</v>
      </c>
      <c r="D47" s="28"/>
      <c r="E47" s="41" t="s">
        <v>70</v>
      </c>
      <c r="F47" s="14"/>
      <c r="G47" s="14"/>
    </row>
    <row r="48" spans="1:7" x14ac:dyDescent="0.3">
      <c r="A48" s="5"/>
      <c r="B48" s="6"/>
      <c r="C48" s="59" t="s">
        <v>43</v>
      </c>
      <c r="D48" s="59" t="s">
        <v>23</v>
      </c>
      <c r="E48" s="41" t="s">
        <v>106</v>
      </c>
      <c r="F48" s="14">
        <v>30000</v>
      </c>
      <c r="G48" s="14">
        <v>30000</v>
      </c>
    </row>
    <row r="49" spans="1:7" x14ac:dyDescent="0.3">
      <c r="A49" s="5"/>
      <c r="B49" s="6"/>
      <c r="C49" s="59" t="s">
        <v>63</v>
      </c>
      <c r="D49" s="28"/>
      <c r="E49" s="41" t="s">
        <v>71</v>
      </c>
      <c r="F49" s="9"/>
      <c r="G49" s="9"/>
    </row>
    <row r="50" spans="1:7" x14ac:dyDescent="0.3">
      <c r="A50" s="5"/>
      <c r="B50" s="6"/>
      <c r="C50" s="59"/>
      <c r="D50" s="59" t="s">
        <v>86</v>
      </c>
      <c r="E50" s="41" t="s">
        <v>108</v>
      </c>
      <c r="F50" s="14">
        <v>7200</v>
      </c>
      <c r="G50" s="14">
        <v>7200</v>
      </c>
    </row>
    <row r="51" spans="1:7" x14ac:dyDescent="0.3">
      <c r="A51" s="5"/>
      <c r="B51" s="6"/>
      <c r="C51" s="59" t="s">
        <v>9</v>
      </c>
      <c r="D51" s="59"/>
      <c r="E51" s="41" t="s">
        <v>72</v>
      </c>
      <c r="F51" s="9"/>
      <c r="G51" s="9"/>
    </row>
    <row r="52" spans="1:7" x14ac:dyDescent="0.3">
      <c r="A52" s="5"/>
      <c r="B52" s="6"/>
      <c r="C52" s="59"/>
      <c r="D52" s="143" t="s">
        <v>90</v>
      </c>
      <c r="E52" s="41" t="s">
        <v>117</v>
      </c>
      <c r="F52" s="14">
        <v>5000</v>
      </c>
      <c r="G52" s="14">
        <v>5000</v>
      </c>
    </row>
    <row r="53" spans="1:7" x14ac:dyDescent="0.3">
      <c r="A53" s="5"/>
      <c r="B53" s="6"/>
      <c r="C53" s="59" t="s">
        <v>65</v>
      </c>
      <c r="D53" s="59"/>
      <c r="E53" s="41" t="s">
        <v>73</v>
      </c>
      <c r="F53" s="14">
        <v>135000</v>
      </c>
      <c r="G53" s="14">
        <v>135000</v>
      </c>
    </row>
    <row r="54" spans="1:7" x14ac:dyDescent="0.3">
      <c r="A54" s="5"/>
      <c r="B54" s="6"/>
      <c r="C54" s="59"/>
      <c r="D54" s="59" t="s">
        <v>159</v>
      </c>
      <c r="E54" s="142" t="s">
        <v>270</v>
      </c>
      <c r="F54" s="14">
        <v>40000</v>
      </c>
      <c r="G54" s="14">
        <v>40000</v>
      </c>
    </row>
    <row r="55" spans="1:7" x14ac:dyDescent="0.3">
      <c r="A55" s="5"/>
      <c r="B55" s="6"/>
      <c r="C55" s="32" t="s">
        <v>75</v>
      </c>
      <c r="D55" s="32"/>
      <c r="E55" s="95"/>
      <c r="F55" s="144">
        <f>SUM(F44:F54)</f>
        <v>287200</v>
      </c>
      <c r="G55" s="144">
        <f>SUM(G44:G54)</f>
        <v>287200</v>
      </c>
    </row>
    <row r="56" spans="1:7" x14ac:dyDescent="0.3">
      <c r="A56" s="5"/>
      <c r="B56" s="6"/>
      <c r="C56" s="15"/>
      <c r="D56" s="7"/>
      <c r="E56" s="9"/>
      <c r="F56" s="9"/>
      <c r="G56" s="9"/>
    </row>
    <row r="57" spans="1:7" x14ac:dyDescent="0.3">
      <c r="A57" s="34" t="s">
        <v>11</v>
      </c>
      <c r="B57" s="32"/>
      <c r="C57" s="32"/>
      <c r="D57" s="32"/>
      <c r="E57" s="261"/>
      <c r="F57" s="14"/>
      <c r="G57" s="9"/>
    </row>
    <row r="58" spans="1:7" ht="15" thickBot="1" x14ac:dyDescent="0.35">
      <c r="A58" s="8" t="s">
        <v>12</v>
      </c>
      <c r="B58" s="166"/>
      <c r="C58" s="2"/>
      <c r="D58" s="3"/>
      <c r="E58" s="4"/>
      <c r="F58" s="115">
        <f>SUM(F55)</f>
        <v>287200</v>
      </c>
      <c r="G58" s="115">
        <f>SUM(G55)</f>
        <v>287200</v>
      </c>
    </row>
    <row r="59" spans="1:7" ht="15" thickTop="1" x14ac:dyDescent="0.3"/>
  </sheetData>
  <mergeCells count="10">
    <mergeCell ref="A3:F3"/>
    <mergeCell ref="A8:D8"/>
    <mergeCell ref="F5:F6"/>
    <mergeCell ref="A6:D7"/>
    <mergeCell ref="E6:E7"/>
    <mergeCell ref="A35:F35"/>
    <mergeCell ref="F37:F38"/>
    <mergeCell ref="A38:D39"/>
    <mergeCell ref="E38:E39"/>
    <mergeCell ref="A40:D40"/>
  </mergeCells>
  <pageMargins left="0.43" right="0.45" top="0.53" bottom="0.15748031496062992" header="0.31496062992125984" footer="7.874015748031496E-2"/>
  <pageSetup paperSize="5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7"/>
  <sheetViews>
    <sheetView workbookViewId="0">
      <selection activeCell="E5" sqref="E5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8.109375" customWidth="1"/>
    <col min="7" max="7" width="17.88671875" customWidth="1"/>
  </cols>
  <sheetData>
    <row r="1" spans="1:7" x14ac:dyDescent="0.3">
      <c r="F1" s="10"/>
    </row>
    <row r="2" spans="1:7" s="27" customFormat="1" ht="14.1" customHeight="1" x14ac:dyDescent="0.3">
      <c r="A2" s="214" t="s">
        <v>193</v>
      </c>
      <c r="B2" s="215"/>
      <c r="C2" s="215" t="s">
        <v>194</v>
      </c>
      <c r="D2" s="215"/>
      <c r="E2" s="186"/>
      <c r="F2" s="120"/>
    </row>
    <row r="3" spans="1:7" x14ac:dyDescent="0.3">
      <c r="A3" s="422"/>
      <c r="B3" s="422"/>
      <c r="C3" s="422"/>
      <c r="D3" s="422"/>
      <c r="E3" s="422"/>
      <c r="F3" s="422"/>
    </row>
    <row r="5" spans="1:7" ht="15" thickBot="1" x14ac:dyDescent="0.35">
      <c r="A5" t="s">
        <v>222</v>
      </c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x14ac:dyDescent="0.3">
      <c r="A9" s="177"/>
      <c r="B9" s="178"/>
      <c r="C9" s="178"/>
      <c r="D9" s="179"/>
      <c r="E9" s="167"/>
      <c r="F9" s="167"/>
      <c r="G9" s="285"/>
    </row>
    <row r="10" spans="1:7" x14ac:dyDescent="0.3">
      <c r="A10" s="5"/>
      <c r="B10" s="6"/>
      <c r="C10" s="13"/>
      <c r="D10" s="6"/>
      <c r="E10" s="9"/>
      <c r="F10" s="9"/>
      <c r="G10" s="9"/>
    </row>
    <row r="11" spans="1:7" x14ac:dyDescent="0.3">
      <c r="A11" s="11" t="s">
        <v>3</v>
      </c>
      <c r="B11" s="13"/>
      <c r="C11" s="6"/>
      <c r="D11" s="7"/>
      <c r="E11" s="9"/>
      <c r="F11" s="9"/>
      <c r="G11" s="14"/>
    </row>
    <row r="12" spans="1:7" x14ac:dyDescent="0.3">
      <c r="A12" s="5"/>
      <c r="B12" s="6"/>
      <c r="C12" s="59" t="s">
        <v>4</v>
      </c>
      <c r="D12" s="28"/>
      <c r="E12" s="41" t="s">
        <v>68</v>
      </c>
      <c r="F12" s="192">
        <v>80000</v>
      </c>
      <c r="G12" s="14">
        <v>80000</v>
      </c>
    </row>
    <row r="13" spans="1:7" x14ac:dyDescent="0.3">
      <c r="A13" s="5"/>
      <c r="B13" s="6"/>
      <c r="C13" s="59" t="s">
        <v>5</v>
      </c>
      <c r="D13" s="28"/>
      <c r="E13" s="41" t="s">
        <v>69</v>
      </c>
      <c r="F13" s="192">
        <v>0</v>
      </c>
      <c r="G13" s="14"/>
    </row>
    <row r="14" spans="1:7" x14ac:dyDescent="0.3">
      <c r="A14" s="5"/>
      <c r="B14" s="6"/>
      <c r="C14" s="59" t="s">
        <v>6</v>
      </c>
      <c r="D14" s="28"/>
      <c r="E14" s="41" t="s">
        <v>70</v>
      </c>
      <c r="F14" s="14">
        <v>25000</v>
      </c>
      <c r="G14" s="14">
        <v>50000</v>
      </c>
    </row>
    <row r="15" spans="1:7" x14ac:dyDescent="0.3">
      <c r="A15" s="5"/>
      <c r="B15" s="6"/>
      <c r="C15" s="87" t="s">
        <v>86</v>
      </c>
      <c r="D15" s="28"/>
      <c r="E15" s="41"/>
      <c r="F15" s="14">
        <v>0</v>
      </c>
      <c r="G15" s="14"/>
    </row>
    <row r="16" spans="1:7" x14ac:dyDescent="0.3">
      <c r="A16" s="5"/>
      <c r="B16" s="6"/>
      <c r="C16" s="59" t="s">
        <v>223</v>
      </c>
      <c r="D16" s="28"/>
      <c r="E16" s="41" t="s">
        <v>71</v>
      </c>
      <c r="F16" s="14">
        <v>60000</v>
      </c>
      <c r="G16" s="14">
        <v>60000</v>
      </c>
    </row>
    <row r="17" spans="1:7" x14ac:dyDescent="0.3">
      <c r="A17" s="5"/>
      <c r="B17" s="6"/>
      <c r="C17" s="59" t="s">
        <v>224</v>
      </c>
      <c r="D17" s="59"/>
      <c r="E17" s="41" t="s">
        <v>72</v>
      </c>
      <c r="F17" s="14">
        <v>200000</v>
      </c>
      <c r="G17" s="14">
        <v>175000</v>
      </c>
    </row>
    <row r="18" spans="1:7" x14ac:dyDescent="0.3">
      <c r="A18" s="5"/>
      <c r="B18" s="6"/>
      <c r="C18" s="59" t="s">
        <v>225</v>
      </c>
      <c r="D18" s="59"/>
      <c r="E18" s="41" t="s">
        <v>73</v>
      </c>
      <c r="F18" s="14">
        <v>135000</v>
      </c>
      <c r="G18" s="14">
        <v>135000</v>
      </c>
    </row>
    <row r="19" spans="1:7" x14ac:dyDescent="0.3">
      <c r="A19" s="5"/>
      <c r="B19" s="6"/>
      <c r="C19" s="32" t="s">
        <v>75</v>
      </c>
      <c r="D19" s="32"/>
      <c r="E19" s="95"/>
      <c r="F19" s="144">
        <f>SUM(F12:F18)</f>
        <v>500000</v>
      </c>
      <c r="G19" s="144">
        <f>SUM(G12:G18)</f>
        <v>500000</v>
      </c>
    </row>
    <row r="20" spans="1:7" x14ac:dyDescent="0.3">
      <c r="A20" s="5"/>
      <c r="B20" s="6"/>
      <c r="C20" s="15"/>
      <c r="D20" s="7"/>
      <c r="E20" s="9"/>
      <c r="F20" s="9"/>
      <c r="G20" s="9"/>
    </row>
    <row r="21" spans="1:7" x14ac:dyDescent="0.3">
      <c r="A21" s="11" t="s">
        <v>10</v>
      </c>
      <c r="B21" s="13"/>
      <c r="C21" s="15"/>
      <c r="D21" s="7"/>
      <c r="E21" s="9"/>
      <c r="F21" s="14"/>
      <c r="G21" s="9"/>
    </row>
    <row r="22" spans="1:7" x14ac:dyDescent="0.3">
      <c r="A22" s="11" t="s">
        <v>11</v>
      </c>
      <c r="B22" s="13"/>
      <c r="C22" s="15"/>
      <c r="D22" s="7"/>
      <c r="E22" s="9"/>
      <c r="F22" s="16">
        <v>0</v>
      </c>
      <c r="G22" s="14">
        <v>0</v>
      </c>
    </row>
    <row r="23" spans="1:7" x14ac:dyDescent="0.3">
      <c r="A23" s="5"/>
      <c r="B23" s="6"/>
      <c r="C23" s="6"/>
      <c r="D23" s="7"/>
      <c r="E23" s="9"/>
      <c r="F23" s="14"/>
      <c r="G23" s="9"/>
    </row>
    <row r="24" spans="1:7" ht="15" thickBot="1" x14ac:dyDescent="0.35">
      <c r="A24" s="8" t="s">
        <v>12</v>
      </c>
      <c r="B24" s="166"/>
      <c r="C24" s="2"/>
      <c r="D24" s="3"/>
      <c r="E24" s="4"/>
      <c r="F24" s="115">
        <f>SUM(F19,F22)</f>
        <v>500000</v>
      </c>
      <c r="G24" s="115">
        <f>SUM(G19,G22)</f>
        <v>500000</v>
      </c>
    </row>
    <row r="25" spans="1:7" s="193" customFormat="1" ht="15" thickTop="1" x14ac:dyDescent="0.3"/>
    <row r="26" spans="1:7" s="193" customFormat="1" ht="12.9" customHeight="1" x14ac:dyDescent="0.3">
      <c r="A26" s="193" t="s">
        <v>17</v>
      </c>
      <c r="E26" s="195" t="s">
        <v>19</v>
      </c>
      <c r="F26" s="196"/>
    </row>
    <row r="27" spans="1:7" s="193" customFormat="1" ht="12.9" customHeight="1" x14ac:dyDescent="0.3">
      <c r="E27" s="197"/>
      <c r="F27" s="196"/>
    </row>
    <row r="28" spans="1:7" s="193" customFormat="1" ht="12.9" customHeight="1" x14ac:dyDescent="0.3">
      <c r="E28" s="197"/>
      <c r="F28" s="196"/>
    </row>
    <row r="29" spans="1:7" s="193" customFormat="1" ht="12.9" customHeight="1" x14ac:dyDescent="0.3">
      <c r="D29" s="194" t="s">
        <v>21</v>
      </c>
      <c r="E29" s="257" t="s">
        <v>20</v>
      </c>
      <c r="F29" s="258"/>
    </row>
    <row r="30" spans="1:7" s="193" customFormat="1" ht="12.9" customHeight="1" x14ac:dyDescent="0.3">
      <c r="D30" s="193" t="s">
        <v>49</v>
      </c>
      <c r="E30" s="259" t="s">
        <v>172</v>
      </c>
      <c r="F30" s="260"/>
    </row>
    <row r="31" spans="1:7" s="193" customFormat="1" x14ac:dyDescent="0.3"/>
    <row r="33" spans="1:7" x14ac:dyDescent="0.3">
      <c r="F33" s="10"/>
    </row>
    <row r="34" spans="1:7" s="27" customFormat="1" ht="14.1" customHeight="1" x14ac:dyDescent="0.3">
      <c r="A34" s="214" t="s">
        <v>193</v>
      </c>
      <c r="B34" s="215"/>
      <c r="C34" s="215" t="s">
        <v>194</v>
      </c>
      <c r="D34" s="215"/>
      <c r="E34" s="342"/>
      <c r="F34" s="120"/>
    </row>
    <row r="35" spans="1:7" x14ac:dyDescent="0.3">
      <c r="A35" s="422"/>
      <c r="B35" s="422"/>
      <c r="C35" s="422"/>
      <c r="D35" s="422"/>
      <c r="E35" s="422"/>
      <c r="F35" s="422"/>
    </row>
    <row r="37" spans="1:7" ht="15" thickBot="1" x14ac:dyDescent="0.35">
      <c r="A37" t="s">
        <v>222</v>
      </c>
    </row>
    <row r="38" spans="1:7" s="27" customFormat="1" ht="14.1" customHeight="1" x14ac:dyDescent="0.3">
      <c r="A38" s="23" t="s">
        <v>43</v>
      </c>
      <c r="B38" s="341"/>
      <c r="C38" s="341"/>
      <c r="D38" s="341"/>
      <c r="E38" s="25"/>
      <c r="F38" s="377" t="s">
        <v>276</v>
      </c>
      <c r="G38" s="334" t="s">
        <v>14</v>
      </c>
    </row>
    <row r="39" spans="1:7" s="27" customFormat="1" ht="14.1" customHeight="1" x14ac:dyDescent="0.3">
      <c r="A39" s="379" t="s">
        <v>2</v>
      </c>
      <c r="B39" s="380"/>
      <c r="C39" s="380"/>
      <c r="D39" s="381"/>
      <c r="E39" s="393" t="s">
        <v>13</v>
      </c>
      <c r="F39" s="378"/>
      <c r="G39" s="335" t="s">
        <v>15</v>
      </c>
    </row>
    <row r="40" spans="1:7" s="27" customFormat="1" ht="14.1" customHeight="1" thickBot="1" x14ac:dyDescent="0.35">
      <c r="A40" s="382"/>
      <c r="B40" s="383"/>
      <c r="C40" s="383"/>
      <c r="D40" s="384"/>
      <c r="E40" s="394"/>
      <c r="F40" s="264">
        <v>2018</v>
      </c>
      <c r="G40" s="262" t="s">
        <v>277</v>
      </c>
    </row>
    <row r="41" spans="1:7" x14ac:dyDescent="0.3">
      <c r="A41" s="346"/>
      <c r="B41" s="347"/>
      <c r="C41" s="347"/>
      <c r="D41" s="348"/>
      <c r="E41" s="167"/>
      <c r="F41" s="167"/>
      <c r="G41" s="285"/>
    </row>
    <row r="42" spans="1:7" x14ac:dyDescent="0.3">
      <c r="A42" s="5"/>
      <c r="B42" s="6"/>
      <c r="C42" s="13"/>
      <c r="D42" s="6"/>
      <c r="E42" s="9"/>
      <c r="F42" s="9"/>
      <c r="G42" s="9"/>
    </row>
    <row r="43" spans="1:7" x14ac:dyDescent="0.3">
      <c r="A43" s="11" t="s">
        <v>3</v>
      </c>
      <c r="B43" s="13"/>
      <c r="C43" s="6"/>
      <c r="D43" s="7"/>
      <c r="E43" s="9"/>
      <c r="F43" s="9"/>
      <c r="G43" s="14"/>
    </row>
    <row r="44" spans="1:7" x14ac:dyDescent="0.3">
      <c r="A44" s="5"/>
      <c r="B44" s="6"/>
      <c r="C44" s="59" t="s">
        <v>4</v>
      </c>
      <c r="D44" s="28"/>
      <c r="E44" s="41" t="s">
        <v>68</v>
      </c>
      <c r="F44" s="192">
        <v>80000</v>
      </c>
      <c r="G44" s="14">
        <v>80000</v>
      </c>
    </row>
    <row r="45" spans="1:7" x14ac:dyDescent="0.3">
      <c r="A45" s="5"/>
      <c r="B45" s="6"/>
      <c r="C45" s="59" t="s">
        <v>5</v>
      </c>
      <c r="D45" s="28"/>
      <c r="E45" s="41" t="s">
        <v>69</v>
      </c>
      <c r="F45" s="192">
        <v>0</v>
      </c>
      <c r="G45" s="14"/>
    </row>
    <row r="46" spans="1:7" x14ac:dyDescent="0.3">
      <c r="A46" s="5"/>
      <c r="B46" s="6"/>
      <c r="C46" s="59" t="s">
        <v>6</v>
      </c>
      <c r="D46" s="28"/>
      <c r="E46" s="41" t="s">
        <v>70</v>
      </c>
      <c r="F46" s="14">
        <v>25000</v>
      </c>
      <c r="G46" s="14">
        <v>50000</v>
      </c>
    </row>
    <row r="47" spans="1:7" x14ac:dyDescent="0.3">
      <c r="A47" s="5"/>
      <c r="B47" s="6"/>
      <c r="C47" s="87" t="s">
        <v>86</v>
      </c>
      <c r="D47" s="28"/>
      <c r="E47" s="41"/>
      <c r="F47" s="14">
        <v>0</v>
      </c>
      <c r="G47" s="14"/>
    </row>
    <row r="48" spans="1:7" x14ac:dyDescent="0.3">
      <c r="A48" s="5"/>
      <c r="B48" s="6"/>
      <c r="C48" s="59" t="s">
        <v>223</v>
      </c>
      <c r="D48" s="28"/>
      <c r="E48" s="41" t="s">
        <v>71</v>
      </c>
      <c r="F48" s="14">
        <v>60000</v>
      </c>
      <c r="G48" s="14">
        <v>60000</v>
      </c>
    </row>
    <row r="49" spans="1:7" x14ac:dyDescent="0.3">
      <c r="A49" s="5"/>
      <c r="B49" s="6"/>
      <c r="C49" s="59" t="s">
        <v>224</v>
      </c>
      <c r="D49" s="59"/>
      <c r="E49" s="41" t="s">
        <v>72</v>
      </c>
      <c r="F49" s="14">
        <v>200000</v>
      </c>
      <c r="G49" s="14">
        <v>175000</v>
      </c>
    </row>
    <row r="50" spans="1:7" x14ac:dyDescent="0.3">
      <c r="A50" s="5"/>
      <c r="B50" s="6"/>
      <c r="C50" s="59" t="s">
        <v>225</v>
      </c>
      <c r="D50" s="59"/>
      <c r="E50" s="41" t="s">
        <v>73</v>
      </c>
      <c r="F50" s="14">
        <v>135000</v>
      </c>
      <c r="G50" s="14">
        <v>135000</v>
      </c>
    </row>
    <row r="51" spans="1:7" x14ac:dyDescent="0.3">
      <c r="A51" s="5"/>
      <c r="B51" s="6"/>
      <c r="C51" s="32" t="s">
        <v>75</v>
      </c>
      <c r="D51" s="32"/>
      <c r="E51" s="95"/>
      <c r="F51" s="144">
        <f>SUM(F44:F50)</f>
        <v>500000</v>
      </c>
      <c r="G51" s="144">
        <f>SUM(G44:G50)</f>
        <v>500000</v>
      </c>
    </row>
    <row r="52" spans="1:7" x14ac:dyDescent="0.3">
      <c r="A52" s="5"/>
      <c r="B52" s="6"/>
      <c r="C52" s="15"/>
      <c r="D52" s="7"/>
      <c r="E52" s="9"/>
      <c r="F52" s="9"/>
      <c r="G52" s="9"/>
    </row>
    <row r="53" spans="1:7" x14ac:dyDescent="0.3">
      <c r="A53" s="11" t="s">
        <v>10</v>
      </c>
      <c r="B53" s="13"/>
      <c r="C53" s="15"/>
      <c r="D53" s="7"/>
      <c r="E53" s="9"/>
      <c r="F53" s="14"/>
      <c r="G53" s="9"/>
    </row>
    <row r="54" spans="1:7" x14ac:dyDescent="0.3">
      <c r="A54" s="11" t="s">
        <v>11</v>
      </c>
      <c r="B54" s="13"/>
      <c r="C54" s="15"/>
      <c r="D54" s="7"/>
      <c r="E54" s="9"/>
      <c r="F54" s="16">
        <v>0</v>
      </c>
      <c r="G54" s="14">
        <v>0</v>
      </c>
    </row>
    <row r="55" spans="1:7" x14ac:dyDescent="0.3">
      <c r="A55" s="5"/>
      <c r="B55" s="6"/>
      <c r="C55" s="6"/>
      <c r="D55" s="7"/>
      <c r="E55" s="9"/>
      <c r="F55" s="14"/>
      <c r="G55" s="9"/>
    </row>
    <row r="56" spans="1:7" ht="15" thickBot="1" x14ac:dyDescent="0.35">
      <c r="A56" s="8" t="s">
        <v>12</v>
      </c>
      <c r="B56" s="166"/>
      <c r="C56" s="2"/>
      <c r="D56" s="3"/>
      <c r="E56" s="4"/>
      <c r="F56" s="115">
        <f>SUM(F51,F54)</f>
        <v>500000</v>
      </c>
      <c r="G56" s="115">
        <f>SUM(G51,G54)</f>
        <v>500000</v>
      </c>
    </row>
    <row r="57" spans="1:7" ht="15" thickTop="1" x14ac:dyDescent="0.3"/>
  </sheetData>
  <mergeCells count="8">
    <mergeCell ref="F38:F39"/>
    <mergeCell ref="A39:D40"/>
    <mergeCell ref="E39:E40"/>
    <mergeCell ref="A3:F3"/>
    <mergeCell ref="F6:F7"/>
    <mergeCell ref="A7:D8"/>
    <mergeCell ref="E7:E8"/>
    <mergeCell ref="A35:F35"/>
  </mergeCells>
  <pageMargins left="0.52" right="0.19685039370078741" top="0.73" bottom="0.28999999999999998" header="0.31496062992125984" footer="0.21"/>
  <pageSetup paperSize="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5"/>
  <dimension ref="A1:G47"/>
  <sheetViews>
    <sheetView topLeftCell="A7" workbookViewId="0">
      <selection activeCell="F26" sqref="F26"/>
    </sheetView>
  </sheetViews>
  <sheetFormatPr defaultRowHeight="14.4" x14ac:dyDescent="0.3"/>
  <cols>
    <col min="1" max="1" width="1.88671875" customWidth="1"/>
    <col min="2" max="2" width="2.109375" customWidth="1"/>
    <col min="3" max="3" width="2.5546875" customWidth="1"/>
    <col min="4" max="4" width="37.88671875" customWidth="1"/>
    <col min="5" max="5" width="13.88671875" customWidth="1"/>
    <col min="6" max="6" width="17.109375" customWidth="1"/>
    <col min="7" max="7" width="17.5546875" customWidth="1"/>
  </cols>
  <sheetData>
    <row r="1" spans="1:7" x14ac:dyDescent="0.3">
      <c r="F1" s="10"/>
    </row>
    <row r="2" spans="1:7" s="27" customFormat="1" ht="14.1" customHeight="1" x14ac:dyDescent="0.3">
      <c r="A2" s="214" t="s">
        <v>193</v>
      </c>
      <c r="B2" s="215"/>
      <c r="C2" s="215" t="s">
        <v>194</v>
      </c>
      <c r="D2" s="215"/>
      <c r="E2" s="186"/>
      <c r="F2" s="120"/>
    </row>
    <row r="3" spans="1:7" x14ac:dyDescent="0.3">
      <c r="A3" s="422" t="s">
        <v>34</v>
      </c>
      <c r="B3" s="422"/>
      <c r="C3" s="422"/>
      <c r="D3" s="422"/>
      <c r="E3" s="422"/>
      <c r="F3" s="422"/>
    </row>
    <row r="5" spans="1:7" ht="15" thickBot="1" x14ac:dyDescent="0.35">
      <c r="A5" t="s">
        <v>161</v>
      </c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x14ac:dyDescent="0.3">
      <c r="A9" s="423"/>
      <c r="B9" s="424"/>
      <c r="C9" s="424"/>
      <c r="D9" s="425"/>
      <c r="E9" s="167"/>
      <c r="F9" s="167"/>
      <c r="G9" s="285"/>
    </row>
    <row r="10" spans="1:7" x14ac:dyDescent="0.3">
      <c r="A10" s="5"/>
      <c r="B10" s="6"/>
      <c r="C10" s="13"/>
      <c r="D10" s="6"/>
      <c r="E10" s="9"/>
      <c r="F10" s="9"/>
      <c r="G10" s="9"/>
    </row>
    <row r="11" spans="1:7" x14ac:dyDescent="0.3">
      <c r="A11" s="11" t="s">
        <v>3</v>
      </c>
      <c r="B11" s="13"/>
      <c r="C11" s="6"/>
      <c r="D11" s="7"/>
      <c r="E11" s="9"/>
      <c r="F11" s="9"/>
      <c r="G11" s="9"/>
    </row>
    <row r="12" spans="1:7" x14ac:dyDescent="0.3">
      <c r="A12" s="5"/>
      <c r="B12" s="6"/>
      <c r="C12" s="59" t="s">
        <v>272</v>
      </c>
      <c r="D12" s="28"/>
      <c r="E12" s="41" t="s">
        <v>68</v>
      </c>
      <c r="F12" s="14">
        <v>18000</v>
      </c>
      <c r="G12" s="14">
        <v>18000</v>
      </c>
    </row>
    <row r="13" spans="1:7" x14ac:dyDescent="0.3">
      <c r="A13" s="5"/>
      <c r="B13" s="6"/>
      <c r="C13" s="59" t="s">
        <v>65</v>
      </c>
      <c r="D13" s="59"/>
      <c r="E13" s="41" t="s">
        <v>73</v>
      </c>
      <c r="F13" s="14">
        <v>12000</v>
      </c>
      <c r="G13" s="14">
        <v>12000</v>
      </c>
    </row>
    <row r="14" spans="1:7" x14ac:dyDescent="0.3">
      <c r="A14" s="34" t="s">
        <v>75</v>
      </c>
      <c r="B14" s="32"/>
      <c r="C14" s="6"/>
      <c r="D14" s="32"/>
      <c r="E14" s="95"/>
      <c r="F14" s="144">
        <f>SUM(F12:F13)</f>
        <v>30000</v>
      </c>
      <c r="G14" s="144">
        <f>SUM(G12:G13)</f>
        <v>30000</v>
      </c>
    </row>
    <row r="15" spans="1:7" x14ac:dyDescent="0.3">
      <c r="A15" s="5"/>
      <c r="B15" s="6"/>
      <c r="C15" s="15"/>
      <c r="D15" s="7"/>
      <c r="E15" s="9"/>
      <c r="F15" s="9"/>
      <c r="G15" s="9"/>
    </row>
    <row r="16" spans="1:7" x14ac:dyDescent="0.3">
      <c r="A16" s="5"/>
      <c r="B16" s="6"/>
      <c r="C16" s="6"/>
      <c r="D16" s="7"/>
      <c r="E16" s="9"/>
      <c r="F16" s="14"/>
      <c r="G16" s="9"/>
    </row>
    <row r="17" spans="1:7" x14ac:dyDescent="0.3">
      <c r="A17" s="8" t="s">
        <v>12</v>
      </c>
      <c r="B17" s="166"/>
      <c r="C17" s="2"/>
      <c r="D17" s="3"/>
      <c r="E17" s="4"/>
      <c r="F17" s="286">
        <v>30000</v>
      </c>
      <c r="G17" s="286">
        <v>30000</v>
      </c>
    </row>
    <row r="19" spans="1:7" s="193" customFormat="1" x14ac:dyDescent="0.3"/>
    <row r="20" spans="1:7" s="193" customFormat="1" x14ac:dyDescent="0.3">
      <c r="A20" s="193" t="s">
        <v>17</v>
      </c>
      <c r="E20" s="195" t="s">
        <v>19</v>
      </c>
      <c r="F20" s="196"/>
    </row>
    <row r="21" spans="1:7" s="193" customFormat="1" x14ac:dyDescent="0.3">
      <c r="E21" s="197"/>
      <c r="F21" s="196"/>
    </row>
    <row r="22" spans="1:7" s="193" customFormat="1" x14ac:dyDescent="0.3">
      <c r="E22" s="197"/>
      <c r="F22" s="196"/>
    </row>
    <row r="23" spans="1:7" s="193" customFormat="1" x14ac:dyDescent="0.3">
      <c r="D23" s="194" t="s">
        <v>21</v>
      </c>
      <c r="E23" s="257" t="s">
        <v>20</v>
      </c>
      <c r="F23" s="258"/>
    </row>
    <row r="24" spans="1:7" s="193" customFormat="1" x14ac:dyDescent="0.3">
      <c r="D24" s="193" t="s">
        <v>49</v>
      </c>
      <c r="E24" s="259" t="s">
        <v>172</v>
      </c>
      <c r="F24" s="260"/>
    </row>
    <row r="25" spans="1:7" s="193" customFormat="1" x14ac:dyDescent="0.3"/>
    <row r="26" spans="1:7" s="193" customFormat="1" x14ac:dyDescent="0.3"/>
    <row r="27" spans="1:7" s="193" customFormat="1" x14ac:dyDescent="0.3"/>
    <row r="32" spans="1:7" s="27" customFormat="1" ht="14.1" customHeight="1" x14ac:dyDescent="0.3">
      <c r="A32" s="214" t="s">
        <v>193</v>
      </c>
      <c r="B32" s="215"/>
      <c r="C32" s="215" t="s">
        <v>194</v>
      </c>
      <c r="D32" s="215"/>
      <c r="E32" s="342"/>
      <c r="F32" s="120"/>
    </row>
    <row r="33" spans="1:7" x14ac:dyDescent="0.3">
      <c r="A33" s="422" t="s">
        <v>34</v>
      </c>
      <c r="B33" s="422"/>
      <c r="C33" s="422"/>
      <c r="D33" s="422"/>
      <c r="E33" s="422"/>
      <c r="F33" s="422"/>
    </row>
    <row r="35" spans="1:7" ht="15" thickBot="1" x14ac:dyDescent="0.35">
      <c r="A35" t="s">
        <v>161</v>
      </c>
    </row>
    <row r="36" spans="1:7" s="27" customFormat="1" ht="14.1" customHeight="1" x14ac:dyDescent="0.3">
      <c r="A36" s="23" t="s">
        <v>43</v>
      </c>
      <c r="B36" s="341"/>
      <c r="C36" s="341"/>
      <c r="D36" s="341"/>
      <c r="E36" s="25"/>
      <c r="F36" s="377" t="s">
        <v>276</v>
      </c>
      <c r="G36" s="334" t="s">
        <v>14</v>
      </c>
    </row>
    <row r="37" spans="1:7" s="27" customFormat="1" ht="14.1" customHeight="1" x14ac:dyDescent="0.3">
      <c r="A37" s="379" t="s">
        <v>2</v>
      </c>
      <c r="B37" s="380"/>
      <c r="C37" s="380"/>
      <c r="D37" s="381"/>
      <c r="E37" s="393" t="s">
        <v>13</v>
      </c>
      <c r="F37" s="378"/>
      <c r="G37" s="335" t="s">
        <v>15</v>
      </c>
    </row>
    <row r="38" spans="1:7" s="27" customFormat="1" ht="14.1" customHeight="1" thickBot="1" x14ac:dyDescent="0.35">
      <c r="A38" s="382"/>
      <c r="B38" s="383"/>
      <c r="C38" s="383"/>
      <c r="D38" s="384"/>
      <c r="E38" s="394"/>
      <c r="F38" s="264">
        <v>2018</v>
      </c>
      <c r="G38" s="262" t="s">
        <v>277</v>
      </c>
    </row>
    <row r="39" spans="1:7" x14ac:dyDescent="0.3">
      <c r="A39" s="423"/>
      <c r="B39" s="424"/>
      <c r="C39" s="424"/>
      <c r="D39" s="425"/>
      <c r="E39" s="167"/>
      <c r="F39" s="167"/>
      <c r="G39" s="285"/>
    </row>
    <row r="40" spans="1:7" x14ac:dyDescent="0.3">
      <c r="A40" s="5"/>
      <c r="B40" s="6"/>
      <c r="C40" s="13"/>
      <c r="D40" s="6"/>
      <c r="E40" s="9"/>
      <c r="F40" s="9"/>
      <c r="G40" s="9"/>
    </row>
    <row r="41" spans="1:7" x14ac:dyDescent="0.3">
      <c r="A41" s="11" t="s">
        <v>3</v>
      </c>
      <c r="B41" s="13"/>
      <c r="C41" s="6"/>
      <c r="D41" s="7"/>
      <c r="E41" s="9"/>
      <c r="F41" s="9"/>
      <c r="G41" s="9"/>
    </row>
    <row r="42" spans="1:7" x14ac:dyDescent="0.3">
      <c r="A42" s="5"/>
      <c r="B42" s="6"/>
      <c r="C42" s="59" t="s">
        <v>272</v>
      </c>
      <c r="D42" s="28"/>
      <c r="E42" s="41" t="s">
        <v>68</v>
      </c>
      <c r="F42" s="14">
        <v>18000</v>
      </c>
      <c r="G42" s="14">
        <v>18000</v>
      </c>
    </row>
    <row r="43" spans="1:7" x14ac:dyDescent="0.3">
      <c r="A43" s="5"/>
      <c r="B43" s="6"/>
      <c r="C43" s="59" t="s">
        <v>65</v>
      </c>
      <c r="D43" s="59"/>
      <c r="E43" s="41" t="s">
        <v>73</v>
      </c>
      <c r="F43" s="14">
        <v>12000</v>
      </c>
      <c r="G43" s="14">
        <v>12000</v>
      </c>
    </row>
    <row r="44" spans="1:7" x14ac:dyDescent="0.3">
      <c r="A44" s="34" t="s">
        <v>75</v>
      </c>
      <c r="B44" s="32"/>
      <c r="C44" s="6"/>
      <c r="D44" s="32"/>
      <c r="E44" s="95"/>
      <c r="F44" s="144">
        <f>SUM(F42:F43)</f>
        <v>30000</v>
      </c>
      <c r="G44" s="144">
        <f>SUM(G42:G43)</f>
        <v>30000</v>
      </c>
    </row>
    <row r="45" spans="1:7" x14ac:dyDescent="0.3">
      <c r="A45" s="5"/>
      <c r="B45" s="6"/>
      <c r="C45" s="15"/>
      <c r="D45" s="7"/>
      <c r="E45" s="9"/>
      <c r="F45" s="9"/>
      <c r="G45" s="9"/>
    </row>
    <row r="46" spans="1:7" x14ac:dyDescent="0.3">
      <c r="A46" s="5"/>
      <c r="B46" s="6"/>
      <c r="C46" s="6"/>
      <c r="D46" s="7"/>
      <c r="E46" s="9"/>
      <c r="F46" s="14"/>
      <c r="G46" s="9"/>
    </row>
    <row r="47" spans="1:7" x14ac:dyDescent="0.3">
      <c r="A47" s="8" t="s">
        <v>12</v>
      </c>
      <c r="B47" s="166"/>
      <c r="C47" s="2"/>
      <c r="D47" s="3"/>
      <c r="E47" s="4"/>
      <c r="F47" s="286">
        <v>30000</v>
      </c>
      <c r="G47" s="286">
        <v>30000</v>
      </c>
    </row>
  </sheetData>
  <mergeCells count="10">
    <mergeCell ref="A3:F3"/>
    <mergeCell ref="A9:D9"/>
    <mergeCell ref="F6:F7"/>
    <mergeCell ref="A7:D8"/>
    <mergeCell ref="E7:E8"/>
    <mergeCell ref="A33:F33"/>
    <mergeCell ref="F36:F37"/>
    <mergeCell ref="A37:D38"/>
    <mergeCell ref="E37:E38"/>
    <mergeCell ref="A39:D39"/>
  </mergeCells>
  <pageMargins left="0.61" right="0.42" top="0.93" bottom="0.74803149606299213" header="0.31496062992125984" footer="0.31496062992125984"/>
  <pageSetup paperSize="5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4"/>
  <sheetViews>
    <sheetView topLeftCell="A25" workbookViewId="0">
      <selection activeCell="E34" sqref="E34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8.109375" customWidth="1"/>
    <col min="7" max="7" width="18.33203125" customWidth="1"/>
  </cols>
  <sheetData>
    <row r="1" spans="1:7" x14ac:dyDescent="0.3">
      <c r="F1" s="10"/>
    </row>
    <row r="2" spans="1:7" x14ac:dyDescent="0.3">
      <c r="A2" s="376"/>
      <c r="B2" s="376"/>
      <c r="C2" s="376"/>
      <c r="D2" s="376"/>
      <c r="E2" s="376"/>
      <c r="F2" s="376"/>
    </row>
    <row r="3" spans="1:7" s="215" customFormat="1" ht="14.1" customHeight="1" x14ac:dyDescent="0.3">
      <c r="A3" s="214" t="s">
        <v>193</v>
      </c>
      <c r="C3" s="215" t="s">
        <v>194</v>
      </c>
      <c r="E3" s="212"/>
      <c r="F3" s="216"/>
    </row>
    <row r="5" spans="1:7" ht="15" thickBot="1" x14ac:dyDescent="0.35">
      <c r="A5" t="s">
        <v>40</v>
      </c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x14ac:dyDescent="0.3">
      <c r="A9" s="168"/>
      <c r="B9" s="169"/>
      <c r="C9" s="169"/>
      <c r="D9" s="170"/>
      <c r="E9" s="167"/>
      <c r="F9" s="167"/>
      <c r="G9" s="285"/>
    </row>
    <row r="10" spans="1:7" x14ac:dyDescent="0.3">
      <c r="A10" s="5"/>
      <c r="B10" s="6"/>
      <c r="C10" s="13"/>
      <c r="D10" s="6"/>
      <c r="E10" s="9"/>
      <c r="F10" s="9"/>
      <c r="G10" s="9"/>
    </row>
    <row r="11" spans="1:7" x14ac:dyDescent="0.3">
      <c r="A11" s="11" t="s">
        <v>3</v>
      </c>
      <c r="B11" s="13"/>
      <c r="C11" s="6"/>
      <c r="D11" s="7"/>
      <c r="E11" s="9"/>
      <c r="F11" s="9"/>
      <c r="G11" s="9"/>
    </row>
    <row r="12" spans="1:7" x14ac:dyDescent="0.3">
      <c r="A12" s="5"/>
      <c r="B12" s="6"/>
      <c r="C12" s="59" t="s">
        <v>4</v>
      </c>
      <c r="D12" s="28"/>
      <c r="E12" s="41" t="s">
        <v>68</v>
      </c>
      <c r="F12" s="14">
        <v>30000</v>
      </c>
      <c r="G12" s="14">
        <v>30000</v>
      </c>
    </row>
    <row r="13" spans="1:7" x14ac:dyDescent="0.3">
      <c r="A13" s="5"/>
      <c r="B13" s="6"/>
      <c r="C13" s="59" t="s">
        <v>5</v>
      </c>
      <c r="D13" s="28"/>
      <c r="E13" s="41" t="s">
        <v>69</v>
      </c>
      <c r="F13" s="14">
        <v>10000</v>
      </c>
      <c r="G13" s="14">
        <v>10000</v>
      </c>
    </row>
    <row r="14" spans="1:7" x14ac:dyDescent="0.3">
      <c r="A14" s="5"/>
      <c r="B14" s="6"/>
      <c r="C14" s="59" t="s">
        <v>6</v>
      </c>
      <c r="D14" s="28"/>
      <c r="E14" s="41" t="s">
        <v>70</v>
      </c>
      <c r="F14" s="14">
        <v>40000</v>
      </c>
      <c r="G14" s="14">
        <v>40000</v>
      </c>
    </row>
    <row r="15" spans="1:7" x14ac:dyDescent="0.3">
      <c r="A15" s="5"/>
      <c r="B15" s="6"/>
      <c r="C15" s="59" t="s">
        <v>63</v>
      </c>
      <c r="D15" s="28"/>
      <c r="E15" s="41" t="s">
        <v>71</v>
      </c>
      <c r="F15" s="14">
        <v>12000</v>
      </c>
      <c r="G15" s="14">
        <v>12000</v>
      </c>
    </row>
    <row r="16" spans="1:7" x14ac:dyDescent="0.3">
      <c r="A16" s="5"/>
      <c r="B16" s="6"/>
      <c r="C16" s="87" t="s">
        <v>273</v>
      </c>
      <c r="D16" s="28"/>
      <c r="E16" s="41"/>
      <c r="F16" s="14">
        <v>0</v>
      </c>
      <c r="G16" s="14">
        <v>0</v>
      </c>
    </row>
    <row r="17" spans="1:7" x14ac:dyDescent="0.3">
      <c r="A17" s="5"/>
      <c r="B17" s="6"/>
      <c r="C17" s="59" t="s">
        <v>221</v>
      </c>
      <c r="D17" s="59"/>
      <c r="E17" s="41" t="s">
        <v>72</v>
      </c>
      <c r="F17" s="14">
        <v>60000</v>
      </c>
      <c r="G17" s="14">
        <v>60000</v>
      </c>
    </row>
    <row r="18" spans="1:7" x14ac:dyDescent="0.3">
      <c r="A18" s="5"/>
      <c r="B18" s="6"/>
      <c r="C18" s="59" t="s">
        <v>65</v>
      </c>
      <c r="D18" s="59"/>
      <c r="E18" s="41" t="s">
        <v>73</v>
      </c>
      <c r="F18" s="14">
        <v>68000</v>
      </c>
      <c r="G18" s="14">
        <v>68000</v>
      </c>
    </row>
    <row r="19" spans="1:7" x14ac:dyDescent="0.3">
      <c r="A19" s="5"/>
      <c r="B19" s="6"/>
      <c r="C19" s="32" t="s">
        <v>75</v>
      </c>
      <c r="D19" s="32"/>
      <c r="E19" s="95"/>
      <c r="F19" s="144">
        <f>SUM(F12:F18)</f>
        <v>220000</v>
      </c>
      <c r="G19" s="144">
        <f>SUM(G12:G18)</f>
        <v>220000</v>
      </c>
    </row>
    <row r="20" spans="1:7" x14ac:dyDescent="0.3">
      <c r="A20" s="5"/>
      <c r="B20" s="6"/>
      <c r="C20" s="15"/>
      <c r="D20" s="7"/>
      <c r="E20" s="9"/>
      <c r="F20" s="9"/>
      <c r="G20" s="9"/>
    </row>
    <row r="21" spans="1:7" x14ac:dyDescent="0.3">
      <c r="A21" s="11" t="s">
        <v>278</v>
      </c>
      <c r="B21" s="13"/>
      <c r="C21" s="15"/>
      <c r="D21" s="7"/>
      <c r="E21" s="9"/>
      <c r="F21" s="14"/>
      <c r="G21" s="14"/>
    </row>
    <row r="22" spans="1:7" x14ac:dyDescent="0.3">
      <c r="A22" s="11"/>
      <c r="B22" s="13"/>
      <c r="C22" s="19" t="s">
        <v>74</v>
      </c>
      <c r="D22" s="7"/>
      <c r="E22" s="9"/>
      <c r="F22" s="105">
        <v>0</v>
      </c>
      <c r="G22" s="105">
        <v>0</v>
      </c>
    </row>
    <row r="23" spans="1:7" x14ac:dyDescent="0.3">
      <c r="A23" s="11"/>
      <c r="B23" s="13"/>
      <c r="C23" s="19"/>
      <c r="D23" s="7"/>
      <c r="E23" s="9"/>
      <c r="F23" s="105"/>
      <c r="G23" s="105"/>
    </row>
    <row r="24" spans="1:7" x14ac:dyDescent="0.3">
      <c r="A24" s="11"/>
      <c r="B24" s="13"/>
      <c r="C24" s="19"/>
      <c r="D24" s="7"/>
      <c r="E24" s="9"/>
      <c r="F24" s="105"/>
      <c r="G24" s="105"/>
    </row>
    <row r="25" spans="1:7" x14ac:dyDescent="0.3">
      <c r="A25" s="11" t="s">
        <v>11</v>
      </c>
      <c r="B25" s="13"/>
      <c r="C25" s="15"/>
      <c r="D25" s="7"/>
      <c r="E25" s="9"/>
      <c r="F25" s="16">
        <f>SUM(F22)</f>
        <v>0</v>
      </c>
      <c r="G25" s="16">
        <f>SUM(G22)</f>
        <v>0</v>
      </c>
    </row>
    <row r="26" spans="1:7" ht="15" thickBot="1" x14ac:dyDescent="0.35">
      <c r="A26" s="8" t="s">
        <v>12</v>
      </c>
      <c r="B26" s="166"/>
      <c r="C26" s="2"/>
      <c r="D26" s="3"/>
      <c r="E26" s="4"/>
      <c r="F26" s="115">
        <f>SUM(F19,F25)</f>
        <v>220000</v>
      </c>
      <c r="G26" s="115">
        <f>SUM(G19,G25)</f>
        <v>220000</v>
      </c>
    </row>
    <row r="27" spans="1:7" ht="15" thickTop="1" x14ac:dyDescent="0.3"/>
    <row r="28" spans="1:7" s="193" customFormat="1" ht="12.9" customHeight="1" x14ac:dyDescent="0.3">
      <c r="A28" s="193" t="s">
        <v>17</v>
      </c>
      <c r="E28" s="195" t="s">
        <v>19</v>
      </c>
      <c r="F28" s="196"/>
    </row>
    <row r="29" spans="1:7" s="193" customFormat="1" ht="12.9" customHeight="1" x14ac:dyDescent="0.3">
      <c r="E29" s="197"/>
      <c r="F29" s="196"/>
    </row>
    <row r="30" spans="1:7" s="193" customFormat="1" ht="12.9" customHeight="1" x14ac:dyDescent="0.3">
      <c r="E30" s="197"/>
      <c r="F30" s="196"/>
    </row>
    <row r="31" spans="1:7" s="193" customFormat="1" ht="12.9" customHeight="1" x14ac:dyDescent="0.3">
      <c r="D31" s="194" t="s">
        <v>21</v>
      </c>
      <c r="E31" s="257" t="s">
        <v>20</v>
      </c>
      <c r="F31" s="258"/>
    </row>
    <row r="32" spans="1:7" s="193" customFormat="1" ht="12.9" customHeight="1" x14ac:dyDescent="0.3">
      <c r="D32" s="193" t="s">
        <v>49</v>
      </c>
      <c r="E32" s="259" t="s">
        <v>172</v>
      </c>
      <c r="F32" s="260"/>
    </row>
    <row r="33" spans="1:7" s="193" customFormat="1" x14ac:dyDescent="0.3"/>
    <row r="40" spans="1:7" s="215" customFormat="1" ht="14.1" customHeight="1" x14ac:dyDescent="0.3">
      <c r="A40" s="214" t="s">
        <v>193</v>
      </c>
      <c r="C40" s="215" t="s">
        <v>194</v>
      </c>
      <c r="E40" s="338"/>
      <c r="F40" s="216"/>
    </row>
    <row r="42" spans="1:7" ht="15" thickBot="1" x14ac:dyDescent="0.35">
      <c r="A42" t="s">
        <v>40</v>
      </c>
    </row>
    <row r="43" spans="1:7" s="27" customFormat="1" ht="14.1" customHeight="1" x14ac:dyDescent="0.3">
      <c r="A43" s="23" t="s">
        <v>43</v>
      </c>
      <c r="B43" s="341"/>
      <c r="C43" s="341"/>
      <c r="D43" s="341"/>
      <c r="E43" s="25"/>
      <c r="F43" s="377" t="s">
        <v>276</v>
      </c>
      <c r="G43" s="334" t="s">
        <v>14</v>
      </c>
    </row>
    <row r="44" spans="1:7" s="27" customFormat="1" ht="14.1" customHeight="1" x14ac:dyDescent="0.3">
      <c r="A44" s="379" t="s">
        <v>2</v>
      </c>
      <c r="B44" s="380"/>
      <c r="C44" s="380"/>
      <c r="D44" s="381"/>
      <c r="E44" s="393" t="s">
        <v>13</v>
      </c>
      <c r="F44" s="378"/>
      <c r="G44" s="335" t="s">
        <v>15</v>
      </c>
    </row>
    <row r="45" spans="1:7" s="27" customFormat="1" ht="14.1" customHeight="1" thickBot="1" x14ac:dyDescent="0.35">
      <c r="A45" s="382"/>
      <c r="B45" s="383"/>
      <c r="C45" s="383"/>
      <c r="D45" s="384"/>
      <c r="E45" s="394"/>
      <c r="F45" s="264">
        <v>2018</v>
      </c>
      <c r="G45" s="262" t="s">
        <v>277</v>
      </c>
    </row>
    <row r="46" spans="1:7" x14ac:dyDescent="0.3">
      <c r="A46" s="346"/>
      <c r="B46" s="347"/>
      <c r="C46" s="347"/>
      <c r="D46" s="348"/>
      <c r="E46" s="167"/>
      <c r="F46" s="167"/>
      <c r="G46" s="285"/>
    </row>
    <row r="47" spans="1:7" x14ac:dyDescent="0.3">
      <c r="A47" s="5"/>
      <c r="B47" s="6"/>
      <c r="C47" s="13"/>
      <c r="D47" s="6"/>
      <c r="E47" s="9"/>
      <c r="F47" s="9"/>
      <c r="G47" s="9"/>
    </row>
    <row r="48" spans="1:7" x14ac:dyDescent="0.3">
      <c r="A48" s="11" t="s">
        <v>3</v>
      </c>
      <c r="B48" s="13"/>
      <c r="C48" s="6"/>
      <c r="D48" s="7"/>
      <c r="E48" s="9"/>
      <c r="F48" s="9"/>
      <c r="G48" s="9"/>
    </row>
    <row r="49" spans="1:7" x14ac:dyDescent="0.3">
      <c r="A49" s="5"/>
      <c r="B49" s="6"/>
      <c r="C49" s="59" t="s">
        <v>4</v>
      </c>
      <c r="D49" s="28"/>
      <c r="E49" s="41" t="s">
        <v>68</v>
      </c>
      <c r="F49" s="14">
        <v>30000</v>
      </c>
      <c r="G49" s="14">
        <v>30000</v>
      </c>
    </row>
    <row r="50" spans="1:7" x14ac:dyDescent="0.3">
      <c r="A50" s="5"/>
      <c r="B50" s="6"/>
      <c r="C50" s="59" t="s">
        <v>5</v>
      </c>
      <c r="D50" s="28"/>
      <c r="E50" s="41" t="s">
        <v>69</v>
      </c>
      <c r="F50" s="14">
        <v>10000</v>
      </c>
      <c r="G50" s="14">
        <v>10000</v>
      </c>
    </row>
    <row r="51" spans="1:7" x14ac:dyDescent="0.3">
      <c r="A51" s="5"/>
      <c r="B51" s="6"/>
      <c r="C51" s="59" t="s">
        <v>6</v>
      </c>
      <c r="D51" s="28"/>
      <c r="E51" s="41" t="s">
        <v>70</v>
      </c>
      <c r="F51" s="14">
        <v>40000</v>
      </c>
      <c r="G51" s="14">
        <v>40000</v>
      </c>
    </row>
    <row r="52" spans="1:7" x14ac:dyDescent="0.3">
      <c r="A52" s="5"/>
      <c r="B52" s="6"/>
      <c r="C52" s="59" t="s">
        <v>63</v>
      </c>
      <c r="D52" s="28"/>
      <c r="E52" s="41" t="s">
        <v>71</v>
      </c>
      <c r="F52" s="14">
        <v>12000</v>
      </c>
      <c r="G52" s="14">
        <v>12000</v>
      </c>
    </row>
    <row r="53" spans="1:7" x14ac:dyDescent="0.3">
      <c r="A53" s="5"/>
      <c r="B53" s="6"/>
      <c r="C53" s="87" t="s">
        <v>273</v>
      </c>
      <c r="D53" s="28"/>
      <c r="E53" s="41"/>
      <c r="F53" s="14">
        <v>0</v>
      </c>
      <c r="G53" s="14">
        <v>0</v>
      </c>
    </row>
    <row r="54" spans="1:7" x14ac:dyDescent="0.3">
      <c r="A54" s="5"/>
      <c r="B54" s="6"/>
      <c r="C54" s="59" t="s">
        <v>221</v>
      </c>
      <c r="D54" s="59"/>
      <c r="E54" s="41" t="s">
        <v>72</v>
      </c>
      <c r="F54" s="14">
        <v>60000</v>
      </c>
      <c r="G54" s="14">
        <v>60000</v>
      </c>
    </row>
    <row r="55" spans="1:7" x14ac:dyDescent="0.3">
      <c r="A55" s="5"/>
      <c r="B55" s="6"/>
      <c r="C55" s="59" t="s">
        <v>65</v>
      </c>
      <c r="D55" s="59"/>
      <c r="E55" s="41" t="s">
        <v>73</v>
      </c>
      <c r="F55" s="14">
        <v>68000</v>
      </c>
      <c r="G55" s="14">
        <v>68000</v>
      </c>
    </row>
    <row r="56" spans="1:7" x14ac:dyDescent="0.3">
      <c r="A56" s="5"/>
      <c r="B56" s="6"/>
      <c r="C56" s="32" t="s">
        <v>75</v>
      </c>
      <c r="D56" s="32"/>
      <c r="E56" s="95"/>
      <c r="F56" s="144">
        <f>SUM(F49:F55)</f>
        <v>220000</v>
      </c>
      <c r="G56" s="144">
        <f>SUM(G49:G55)</f>
        <v>220000</v>
      </c>
    </row>
    <row r="57" spans="1:7" x14ac:dyDescent="0.3">
      <c r="A57" s="5"/>
      <c r="B57" s="6"/>
      <c r="C57" s="15"/>
      <c r="D57" s="7"/>
      <c r="E57" s="9"/>
      <c r="F57" s="9"/>
      <c r="G57" s="9"/>
    </row>
    <row r="58" spans="1:7" x14ac:dyDescent="0.3">
      <c r="A58" s="11" t="s">
        <v>278</v>
      </c>
      <c r="B58" s="13"/>
      <c r="C58" s="15"/>
      <c r="D58" s="7"/>
      <c r="E58" s="9"/>
      <c r="F58" s="14"/>
      <c r="G58" s="14"/>
    </row>
    <row r="59" spans="1:7" x14ac:dyDescent="0.3">
      <c r="A59" s="11"/>
      <c r="B59" s="13"/>
      <c r="C59" s="19" t="s">
        <v>74</v>
      </c>
      <c r="D59" s="7"/>
      <c r="E59" s="9"/>
      <c r="F59" s="105">
        <v>0</v>
      </c>
      <c r="G59" s="105">
        <v>0</v>
      </c>
    </row>
    <row r="60" spans="1:7" x14ac:dyDescent="0.3">
      <c r="A60" s="11"/>
      <c r="B60" s="13"/>
      <c r="C60" s="19"/>
      <c r="D60" s="7"/>
      <c r="E60" s="9"/>
      <c r="F60" s="105"/>
      <c r="G60" s="105"/>
    </row>
    <row r="61" spans="1:7" x14ac:dyDescent="0.3">
      <c r="A61" s="11"/>
      <c r="B61" s="13"/>
      <c r="C61" s="19"/>
      <c r="D61" s="7"/>
      <c r="E61" s="9"/>
      <c r="F61" s="105"/>
      <c r="G61" s="105"/>
    </row>
    <row r="62" spans="1:7" x14ac:dyDescent="0.3">
      <c r="A62" s="11" t="s">
        <v>11</v>
      </c>
      <c r="B62" s="13"/>
      <c r="C62" s="15"/>
      <c r="D62" s="7"/>
      <c r="E62" s="9"/>
      <c r="F62" s="16">
        <f>SUM(F59)</f>
        <v>0</v>
      </c>
      <c r="G62" s="16">
        <f>SUM(G59)</f>
        <v>0</v>
      </c>
    </row>
    <row r="63" spans="1:7" ht="15" thickBot="1" x14ac:dyDescent="0.35">
      <c r="A63" s="8" t="s">
        <v>12</v>
      </c>
      <c r="B63" s="166"/>
      <c r="C63" s="2"/>
      <c r="D63" s="3"/>
      <c r="E63" s="4"/>
      <c r="F63" s="115">
        <f>SUM(F56,F62)</f>
        <v>220000</v>
      </c>
      <c r="G63" s="115">
        <f>SUM(G56,G62)</f>
        <v>220000</v>
      </c>
    </row>
    <row r="64" spans="1:7" ht="15" thickTop="1" x14ac:dyDescent="0.3"/>
  </sheetData>
  <mergeCells count="7">
    <mergeCell ref="A2:F2"/>
    <mergeCell ref="E7:E8"/>
    <mergeCell ref="F6:F7"/>
    <mergeCell ref="A7:D8"/>
    <mergeCell ref="F43:F44"/>
    <mergeCell ref="A44:D45"/>
    <mergeCell ref="E44:E45"/>
  </mergeCells>
  <pageMargins left="0.59" right="0.19685039370078741" top="0.2" bottom="0.41" header="0.14000000000000001" footer="0.31496062992125984"/>
  <pageSetup paperSize="5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4"/>
  <sheetViews>
    <sheetView topLeftCell="A22" workbookViewId="0">
      <selection activeCell="Q41" sqref="Q41"/>
    </sheetView>
  </sheetViews>
  <sheetFormatPr defaultRowHeight="14.4" x14ac:dyDescent="0.3"/>
  <cols>
    <col min="1" max="2" width="2" customWidth="1"/>
    <col min="3" max="3" width="2.44140625" customWidth="1"/>
    <col min="4" max="4" width="34.44140625" customWidth="1"/>
    <col min="5" max="5" width="16.88671875" customWidth="1"/>
    <col min="6" max="6" width="18.109375" customWidth="1"/>
    <col min="7" max="7" width="17.77734375" customWidth="1"/>
  </cols>
  <sheetData>
    <row r="1" spans="1:7" x14ac:dyDescent="0.3">
      <c r="F1" s="10"/>
    </row>
    <row r="2" spans="1:7" x14ac:dyDescent="0.3">
      <c r="A2" s="376"/>
      <c r="B2" s="376"/>
      <c r="C2" s="376"/>
      <c r="D2" s="376"/>
      <c r="E2" s="376"/>
      <c r="F2" s="376"/>
    </row>
    <row r="3" spans="1:7" s="215" customFormat="1" ht="14.1" customHeight="1" x14ac:dyDescent="0.3">
      <c r="A3" s="214" t="s">
        <v>193</v>
      </c>
      <c r="C3" s="215" t="s">
        <v>194</v>
      </c>
      <c r="E3" s="223"/>
      <c r="F3" s="216"/>
    </row>
    <row r="5" spans="1:7" ht="15" thickBot="1" x14ac:dyDescent="0.35">
      <c r="A5" t="s">
        <v>274</v>
      </c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x14ac:dyDescent="0.3">
      <c r="A9" s="225"/>
      <c r="B9" s="226"/>
      <c r="C9" s="226"/>
      <c r="D9" s="227"/>
      <c r="E9" s="167"/>
      <c r="F9" s="167"/>
      <c r="G9" s="285"/>
    </row>
    <row r="10" spans="1:7" x14ac:dyDescent="0.3">
      <c r="A10" s="5"/>
      <c r="B10" s="6"/>
      <c r="C10" s="13"/>
      <c r="D10" s="6"/>
      <c r="E10" s="9"/>
      <c r="F10" s="9"/>
      <c r="G10" s="9"/>
    </row>
    <row r="11" spans="1:7" x14ac:dyDescent="0.3">
      <c r="A11" s="11" t="s">
        <v>3</v>
      </c>
      <c r="B11" s="13"/>
      <c r="C11" s="6"/>
      <c r="D11" s="7"/>
      <c r="E11" s="9"/>
      <c r="F11" s="9"/>
      <c r="G11" s="9"/>
    </row>
    <row r="12" spans="1:7" x14ac:dyDescent="0.3">
      <c r="A12" s="5"/>
      <c r="B12" s="6"/>
      <c r="C12" s="59" t="s">
        <v>4</v>
      </c>
      <c r="D12" s="28"/>
      <c r="E12" s="41" t="s">
        <v>68</v>
      </c>
      <c r="F12" s="228">
        <v>15000</v>
      </c>
      <c r="G12" s="228">
        <v>15000</v>
      </c>
    </row>
    <row r="13" spans="1:7" x14ac:dyDescent="0.3">
      <c r="A13" s="5"/>
      <c r="B13" s="6"/>
      <c r="C13" s="59" t="s">
        <v>5</v>
      </c>
      <c r="D13" s="28"/>
      <c r="E13" s="41" t="s">
        <v>69</v>
      </c>
      <c r="F13" s="228">
        <v>15000</v>
      </c>
      <c r="G13" s="228">
        <v>15000</v>
      </c>
    </row>
    <row r="14" spans="1:7" x14ac:dyDescent="0.3">
      <c r="A14" s="5"/>
      <c r="B14" s="6"/>
      <c r="C14" s="59" t="s">
        <v>6</v>
      </c>
      <c r="D14" s="28"/>
      <c r="E14" s="41" t="s">
        <v>70</v>
      </c>
      <c r="F14" s="228">
        <v>5000</v>
      </c>
      <c r="G14" s="228">
        <v>5000</v>
      </c>
    </row>
    <row r="15" spans="1:7" x14ac:dyDescent="0.3">
      <c r="A15" s="5"/>
      <c r="B15" s="6"/>
      <c r="C15" s="87" t="s">
        <v>273</v>
      </c>
      <c r="D15" s="28"/>
      <c r="E15" s="41"/>
      <c r="F15" s="228">
        <v>50000</v>
      </c>
      <c r="G15" s="228">
        <v>50000</v>
      </c>
    </row>
    <row r="16" spans="1:7" x14ac:dyDescent="0.3">
      <c r="A16" s="5"/>
      <c r="B16" s="6"/>
      <c r="C16" s="59" t="s">
        <v>225</v>
      </c>
      <c r="D16" s="59"/>
      <c r="E16" s="41" t="s">
        <v>73</v>
      </c>
      <c r="F16" s="14">
        <v>36000</v>
      </c>
      <c r="G16" s="14">
        <v>36000</v>
      </c>
    </row>
    <row r="17" spans="1:7" x14ac:dyDescent="0.3">
      <c r="A17" s="5"/>
      <c r="B17" s="6"/>
      <c r="C17" s="32" t="s">
        <v>75</v>
      </c>
      <c r="D17" s="32"/>
      <c r="E17" s="95"/>
      <c r="F17" s="144">
        <f>SUM(F12:F16)</f>
        <v>121000</v>
      </c>
      <c r="G17" s="144">
        <f>SUM(G12:G16)</f>
        <v>121000</v>
      </c>
    </row>
    <row r="18" spans="1:7" x14ac:dyDescent="0.3">
      <c r="A18" s="11" t="s">
        <v>278</v>
      </c>
      <c r="B18" s="6"/>
      <c r="C18" s="15"/>
      <c r="D18" s="7"/>
      <c r="E18" s="9"/>
      <c r="F18" s="9"/>
      <c r="G18" s="9"/>
    </row>
    <row r="19" spans="1:7" x14ac:dyDescent="0.3">
      <c r="A19" s="5"/>
      <c r="B19" s="6"/>
      <c r="C19" s="15"/>
      <c r="D19" s="7"/>
      <c r="E19" s="9"/>
      <c r="F19" s="9"/>
      <c r="G19" s="9"/>
    </row>
    <row r="20" spans="1:7" x14ac:dyDescent="0.3">
      <c r="A20" s="5"/>
      <c r="B20" s="6"/>
      <c r="C20" s="15"/>
      <c r="D20" s="7"/>
      <c r="E20" s="9"/>
      <c r="F20" s="9"/>
      <c r="G20" s="9"/>
    </row>
    <row r="21" spans="1:7" x14ac:dyDescent="0.3">
      <c r="A21" s="5"/>
      <c r="B21" s="6"/>
      <c r="C21" s="15"/>
      <c r="D21" s="7"/>
      <c r="E21" s="9"/>
      <c r="F21" s="9"/>
      <c r="G21" s="9"/>
    </row>
    <row r="22" spans="1:7" x14ac:dyDescent="0.3">
      <c r="A22" s="11" t="s">
        <v>279</v>
      </c>
      <c r="B22" s="6"/>
      <c r="C22" s="15"/>
      <c r="D22" s="7"/>
      <c r="E22" s="9"/>
      <c r="F22" s="9"/>
      <c r="G22" s="9"/>
    </row>
    <row r="23" spans="1:7" ht="15" thickBot="1" x14ac:dyDescent="0.35">
      <c r="A23" s="8" t="s">
        <v>12</v>
      </c>
      <c r="B23" s="166"/>
      <c r="C23" s="2"/>
      <c r="D23" s="3"/>
      <c r="E23" s="4"/>
      <c r="F23" s="115">
        <f>SUM(F17:F18)</f>
        <v>121000</v>
      </c>
      <c r="G23" s="115">
        <f>SUM(G17:G18)</f>
        <v>121000</v>
      </c>
    </row>
    <row r="24" spans="1:7" ht="15" thickTop="1" x14ac:dyDescent="0.3"/>
    <row r="25" spans="1:7" s="193" customFormat="1" ht="12.9" customHeight="1" x14ac:dyDescent="0.3">
      <c r="A25" s="193" t="s">
        <v>17</v>
      </c>
      <c r="E25" s="195" t="s">
        <v>19</v>
      </c>
      <c r="F25" s="196"/>
    </row>
    <row r="26" spans="1:7" s="193" customFormat="1" ht="12.9" customHeight="1" x14ac:dyDescent="0.3">
      <c r="E26" s="224"/>
      <c r="F26" s="196"/>
    </row>
    <row r="27" spans="1:7" s="193" customFormat="1" ht="12.9" customHeight="1" x14ac:dyDescent="0.3">
      <c r="E27" s="224"/>
      <c r="F27" s="196"/>
    </row>
    <row r="28" spans="1:7" s="193" customFormat="1" ht="12.9" customHeight="1" x14ac:dyDescent="0.3">
      <c r="D28" s="194" t="s">
        <v>21</v>
      </c>
      <c r="E28" s="257" t="s">
        <v>20</v>
      </c>
      <c r="F28" s="258"/>
    </row>
    <row r="29" spans="1:7" s="193" customFormat="1" ht="12.9" customHeight="1" x14ac:dyDescent="0.3">
      <c r="D29" s="193" t="s">
        <v>49</v>
      </c>
      <c r="E29" s="259" t="s">
        <v>172</v>
      </c>
      <c r="F29" s="260"/>
    </row>
    <row r="30" spans="1:7" s="193" customFormat="1" x14ac:dyDescent="0.3"/>
    <row r="33" spans="1:7" s="215" customFormat="1" ht="14.1" customHeight="1" x14ac:dyDescent="0.3">
      <c r="A33" s="214" t="s">
        <v>193</v>
      </c>
      <c r="C33" s="215" t="s">
        <v>194</v>
      </c>
      <c r="E33" s="338"/>
      <c r="F33" s="216"/>
    </row>
    <row r="35" spans="1:7" ht="15" thickBot="1" x14ac:dyDescent="0.35">
      <c r="A35" t="s">
        <v>274</v>
      </c>
    </row>
    <row r="36" spans="1:7" s="27" customFormat="1" ht="14.1" customHeight="1" x14ac:dyDescent="0.3">
      <c r="A36" s="23" t="s">
        <v>43</v>
      </c>
      <c r="B36" s="341"/>
      <c r="C36" s="341"/>
      <c r="D36" s="341"/>
      <c r="E36" s="25"/>
      <c r="F36" s="377" t="s">
        <v>276</v>
      </c>
      <c r="G36" s="334" t="s">
        <v>14</v>
      </c>
    </row>
    <row r="37" spans="1:7" s="27" customFormat="1" ht="14.1" customHeight="1" x14ac:dyDescent="0.3">
      <c r="A37" s="379" t="s">
        <v>2</v>
      </c>
      <c r="B37" s="380"/>
      <c r="C37" s="380"/>
      <c r="D37" s="381"/>
      <c r="E37" s="393" t="s">
        <v>13</v>
      </c>
      <c r="F37" s="378"/>
      <c r="G37" s="335" t="s">
        <v>15</v>
      </c>
    </row>
    <row r="38" spans="1:7" s="27" customFormat="1" ht="14.1" customHeight="1" thickBot="1" x14ac:dyDescent="0.35">
      <c r="A38" s="382"/>
      <c r="B38" s="383"/>
      <c r="C38" s="383"/>
      <c r="D38" s="384"/>
      <c r="E38" s="394"/>
      <c r="F38" s="264">
        <v>2018</v>
      </c>
      <c r="G38" s="262" t="s">
        <v>277</v>
      </c>
    </row>
    <row r="39" spans="1:7" x14ac:dyDescent="0.3">
      <c r="A39" s="346"/>
      <c r="B39" s="347"/>
      <c r="C39" s="347"/>
      <c r="D39" s="348"/>
      <c r="E39" s="167"/>
      <c r="F39" s="167"/>
      <c r="G39" s="285"/>
    </row>
    <row r="40" spans="1:7" x14ac:dyDescent="0.3">
      <c r="A40" s="5"/>
      <c r="B40" s="6"/>
      <c r="C40" s="13"/>
      <c r="D40" s="6"/>
      <c r="E40" s="9"/>
      <c r="F40" s="9"/>
      <c r="G40" s="9"/>
    </row>
    <row r="41" spans="1:7" x14ac:dyDescent="0.3">
      <c r="A41" s="11" t="s">
        <v>3</v>
      </c>
      <c r="B41" s="13"/>
      <c r="C41" s="6"/>
      <c r="D41" s="7"/>
      <c r="E41" s="9"/>
      <c r="F41" s="9"/>
      <c r="G41" s="9"/>
    </row>
    <row r="42" spans="1:7" x14ac:dyDescent="0.3">
      <c r="A42" s="5"/>
      <c r="B42" s="6"/>
      <c r="C42" s="59" t="s">
        <v>4</v>
      </c>
      <c r="D42" s="28"/>
      <c r="E42" s="41" t="s">
        <v>68</v>
      </c>
      <c r="F42" s="228">
        <v>15000</v>
      </c>
      <c r="G42" s="228">
        <v>15000</v>
      </c>
    </row>
    <row r="43" spans="1:7" x14ac:dyDescent="0.3">
      <c r="A43" s="5"/>
      <c r="B43" s="6"/>
      <c r="C43" s="59" t="s">
        <v>5</v>
      </c>
      <c r="D43" s="28"/>
      <c r="E43" s="41" t="s">
        <v>69</v>
      </c>
      <c r="F43" s="228">
        <v>15000</v>
      </c>
      <c r="G43" s="228">
        <v>15000</v>
      </c>
    </row>
    <row r="44" spans="1:7" x14ac:dyDescent="0.3">
      <c r="A44" s="5"/>
      <c r="B44" s="6"/>
      <c r="C44" s="59" t="s">
        <v>6</v>
      </c>
      <c r="D44" s="28"/>
      <c r="E44" s="41" t="s">
        <v>70</v>
      </c>
      <c r="F44" s="228">
        <v>5000</v>
      </c>
      <c r="G44" s="228">
        <v>5000</v>
      </c>
    </row>
    <row r="45" spans="1:7" x14ac:dyDescent="0.3">
      <c r="A45" s="5"/>
      <c r="B45" s="6"/>
      <c r="C45" s="87" t="s">
        <v>273</v>
      </c>
      <c r="D45" s="28"/>
      <c r="E45" s="41"/>
      <c r="F45" s="228">
        <v>50000</v>
      </c>
      <c r="G45" s="228">
        <v>50000</v>
      </c>
    </row>
    <row r="46" spans="1:7" x14ac:dyDescent="0.3">
      <c r="A46" s="5"/>
      <c r="B46" s="6"/>
      <c r="C46" s="59" t="s">
        <v>225</v>
      </c>
      <c r="D46" s="59"/>
      <c r="E46" s="41" t="s">
        <v>73</v>
      </c>
      <c r="F46" s="14">
        <v>36000</v>
      </c>
      <c r="G46" s="14">
        <v>36000</v>
      </c>
    </row>
    <row r="47" spans="1:7" x14ac:dyDescent="0.3">
      <c r="A47" s="5"/>
      <c r="B47" s="6"/>
      <c r="C47" s="32" t="s">
        <v>75</v>
      </c>
      <c r="D47" s="32"/>
      <c r="E47" s="95"/>
      <c r="F47" s="144">
        <f>SUM(F42:F46)</f>
        <v>121000</v>
      </c>
      <c r="G47" s="144">
        <f>SUM(G42:G46)</f>
        <v>121000</v>
      </c>
    </row>
    <row r="48" spans="1:7" x14ac:dyDescent="0.3">
      <c r="A48" s="11" t="s">
        <v>278</v>
      </c>
      <c r="B48" s="6"/>
      <c r="C48" s="15"/>
      <c r="D48" s="7"/>
      <c r="E48" s="9"/>
      <c r="F48" s="9"/>
      <c r="G48" s="9"/>
    </row>
    <row r="49" spans="1:7" x14ac:dyDescent="0.3">
      <c r="A49" s="5"/>
      <c r="B49" s="6"/>
      <c r="C49" s="15"/>
      <c r="D49" s="7"/>
      <c r="E49" s="9"/>
      <c r="F49" s="9"/>
      <c r="G49" s="9"/>
    </row>
    <row r="50" spans="1:7" x14ac:dyDescent="0.3">
      <c r="A50" s="5"/>
      <c r="B50" s="6"/>
      <c r="C50" s="15"/>
      <c r="D50" s="7"/>
      <c r="E50" s="9"/>
      <c r="F50" s="9"/>
      <c r="G50" s="9"/>
    </row>
    <row r="51" spans="1:7" x14ac:dyDescent="0.3">
      <c r="A51" s="5"/>
      <c r="B51" s="6"/>
      <c r="C51" s="15"/>
      <c r="D51" s="7"/>
      <c r="E51" s="9"/>
      <c r="F51" s="9"/>
      <c r="G51" s="9"/>
    </row>
    <row r="52" spans="1:7" x14ac:dyDescent="0.3">
      <c r="A52" s="11" t="s">
        <v>279</v>
      </c>
      <c r="B52" s="6"/>
      <c r="C52" s="15"/>
      <c r="D52" s="7"/>
      <c r="E52" s="9"/>
      <c r="F52" s="9"/>
      <c r="G52" s="9"/>
    </row>
    <row r="53" spans="1:7" ht="15" thickBot="1" x14ac:dyDescent="0.35">
      <c r="A53" s="8" t="s">
        <v>12</v>
      </c>
      <c r="B53" s="166"/>
      <c r="C53" s="2"/>
      <c r="D53" s="3"/>
      <c r="E53" s="4"/>
      <c r="F53" s="115">
        <f>SUM(F47:F48)</f>
        <v>121000</v>
      </c>
      <c r="G53" s="115">
        <f>SUM(G47:G48)</f>
        <v>121000</v>
      </c>
    </row>
    <row r="54" spans="1:7" ht="15" thickTop="1" x14ac:dyDescent="0.3"/>
  </sheetData>
  <mergeCells count="7">
    <mergeCell ref="A2:F2"/>
    <mergeCell ref="F6:F7"/>
    <mergeCell ref="A7:D8"/>
    <mergeCell ref="E7:E8"/>
    <mergeCell ref="F36:F37"/>
    <mergeCell ref="A37:D38"/>
    <mergeCell ref="E37:E38"/>
  </mergeCells>
  <pageMargins left="0.71" right="0.19685039370078741" top="1.0236220472440944" bottom="0.74803149606299213" header="0.31496062992125984" footer="0.31496062992125984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2:G45"/>
  <sheetViews>
    <sheetView topLeftCell="A4" workbookViewId="0">
      <selection activeCell="K34" sqref="K34"/>
    </sheetView>
  </sheetViews>
  <sheetFormatPr defaultColWidth="9.109375" defaultRowHeight="14.4" x14ac:dyDescent="0.3"/>
  <cols>
    <col min="1" max="1" width="3.5546875" style="35" customWidth="1"/>
    <col min="2" max="2" width="3.33203125" style="35" customWidth="1"/>
    <col min="3" max="3" width="3.6640625" style="35" customWidth="1"/>
    <col min="4" max="4" width="36.44140625" style="35" customWidth="1"/>
    <col min="5" max="6" width="17.33203125" style="21" customWidth="1"/>
    <col min="7" max="7" width="18.6640625" style="35" customWidth="1"/>
    <col min="8" max="16384" width="9.109375" style="35"/>
  </cols>
  <sheetData>
    <row r="2" spans="1:7" x14ac:dyDescent="0.3">
      <c r="A2" s="214" t="s">
        <v>193</v>
      </c>
      <c r="B2" s="376" t="s">
        <v>194</v>
      </c>
      <c r="C2" s="376"/>
      <c r="D2" s="376"/>
      <c r="E2" s="376"/>
      <c r="F2" s="376"/>
      <c r="G2" s="376"/>
    </row>
    <row r="5" spans="1:7" s="18" customFormat="1" ht="14.1" customHeight="1" thickBot="1" x14ac:dyDescent="0.35">
      <c r="A5" s="391" t="s">
        <v>54</v>
      </c>
      <c r="B5" s="391"/>
      <c r="C5" s="391"/>
      <c r="D5" s="391"/>
      <c r="E5" s="130"/>
      <c r="F5" s="130"/>
    </row>
    <row r="6" spans="1:7" s="27" customFormat="1" ht="14.1" customHeight="1" x14ac:dyDescent="0.3">
      <c r="A6" s="23"/>
      <c r="B6" s="238"/>
      <c r="C6" s="238"/>
      <c r="D6" s="238"/>
      <c r="E6" s="377" t="s">
        <v>276</v>
      </c>
      <c r="F6" s="324"/>
      <c r="G6" s="232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78"/>
      <c r="F7" s="325" t="s">
        <v>308</v>
      </c>
      <c r="G7" s="233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264">
        <v>2018</v>
      </c>
      <c r="F8" s="264" t="s">
        <v>309</v>
      </c>
      <c r="G8" s="262" t="s">
        <v>277</v>
      </c>
    </row>
    <row r="9" spans="1:7" ht="14.1" customHeight="1" x14ac:dyDescent="0.3">
      <c r="A9" s="388"/>
      <c r="B9" s="389"/>
      <c r="C9" s="389"/>
      <c r="D9" s="390"/>
      <c r="E9" s="165"/>
      <c r="F9" s="165"/>
      <c r="G9" s="267"/>
    </row>
    <row r="10" spans="1:7" ht="13.5" customHeight="1" x14ac:dyDescent="0.3">
      <c r="A10" s="11" t="s">
        <v>3</v>
      </c>
      <c r="B10" s="18"/>
      <c r="C10" s="18"/>
      <c r="D10" s="18"/>
      <c r="E10" s="14"/>
      <c r="F10" s="14"/>
      <c r="G10" s="14"/>
    </row>
    <row r="11" spans="1:7" ht="13.5" customHeight="1" x14ac:dyDescent="0.3">
      <c r="A11" s="34"/>
      <c r="B11" s="365" t="s">
        <v>4</v>
      </c>
      <c r="C11" s="358"/>
      <c r="D11" s="359"/>
      <c r="E11" s="14"/>
      <c r="F11" s="14"/>
      <c r="G11" s="14"/>
    </row>
    <row r="12" spans="1:7" ht="13.5" customHeight="1" x14ac:dyDescent="0.3">
      <c r="A12" s="34"/>
      <c r="B12" s="67"/>
      <c r="C12" s="365" t="s">
        <v>4</v>
      </c>
      <c r="D12" s="359"/>
      <c r="E12" s="349">
        <v>600000</v>
      </c>
      <c r="F12" s="349">
        <v>400000</v>
      </c>
      <c r="G12" s="14">
        <v>700000</v>
      </c>
    </row>
    <row r="13" spans="1:7" ht="13.5" customHeight="1" x14ac:dyDescent="0.3">
      <c r="A13" s="34"/>
      <c r="B13" s="365" t="s">
        <v>5</v>
      </c>
      <c r="C13" s="358"/>
      <c r="D13" s="359"/>
      <c r="E13" s="14"/>
      <c r="F13" s="14"/>
      <c r="G13" s="14"/>
    </row>
    <row r="14" spans="1:7" ht="13.5" customHeight="1" x14ac:dyDescent="0.3">
      <c r="A14" s="34"/>
      <c r="B14" s="53"/>
      <c r="C14" s="365" t="s">
        <v>39</v>
      </c>
      <c r="D14" s="359"/>
      <c r="E14" s="349">
        <v>1600000</v>
      </c>
      <c r="F14" s="349">
        <v>1900000</v>
      </c>
      <c r="G14" s="14">
        <v>1800000</v>
      </c>
    </row>
    <row r="15" spans="1:7" ht="13.5" customHeight="1" x14ac:dyDescent="0.3">
      <c r="A15" s="34"/>
      <c r="B15" s="365" t="s">
        <v>6</v>
      </c>
      <c r="C15" s="358"/>
      <c r="D15" s="359"/>
      <c r="E15" s="14"/>
      <c r="F15" s="14"/>
      <c r="G15" s="14"/>
    </row>
    <row r="16" spans="1:7" ht="13.5" customHeight="1" x14ac:dyDescent="0.3">
      <c r="A16" s="34"/>
      <c r="B16" s="53"/>
      <c r="C16" s="365" t="s">
        <v>23</v>
      </c>
      <c r="D16" s="359"/>
      <c r="E16" s="14">
        <v>50000</v>
      </c>
      <c r="F16" s="14">
        <v>50000</v>
      </c>
      <c r="G16" s="14">
        <v>50000</v>
      </c>
    </row>
    <row r="17" spans="1:7" ht="13.5" customHeight="1" x14ac:dyDescent="0.3">
      <c r="A17" s="34"/>
      <c r="B17" s="100"/>
      <c r="C17" s="100" t="s">
        <v>147</v>
      </c>
      <c r="D17" s="99"/>
      <c r="E17" s="14">
        <v>250000</v>
      </c>
      <c r="F17" s="14">
        <v>250000</v>
      </c>
      <c r="G17" s="14">
        <v>300000</v>
      </c>
    </row>
    <row r="18" spans="1:7" ht="13.5" customHeight="1" x14ac:dyDescent="0.3">
      <c r="A18" s="34"/>
      <c r="B18" s="365" t="s">
        <v>63</v>
      </c>
      <c r="C18" s="358"/>
      <c r="D18" s="359"/>
      <c r="E18" s="14"/>
      <c r="F18" s="14"/>
      <c r="G18" s="14"/>
    </row>
    <row r="19" spans="1:7" ht="13.5" customHeight="1" x14ac:dyDescent="0.3">
      <c r="A19" s="34"/>
      <c r="B19" s="53"/>
      <c r="C19" s="365" t="s">
        <v>86</v>
      </c>
      <c r="D19" s="359"/>
      <c r="E19" s="14">
        <v>250000</v>
      </c>
      <c r="F19" s="14">
        <v>250000</v>
      </c>
      <c r="G19" s="14">
        <v>250000</v>
      </c>
    </row>
    <row r="20" spans="1:7" ht="14.1" customHeight="1" x14ac:dyDescent="0.3">
      <c r="A20" s="11"/>
      <c r="B20" s="369" t="s">
        <v>50</v>
      </c>
      <c r="C20" s="373"/>
      <c r="D20" s="359"/>
      <c r="E20" s="14"/>
      <c r="F20" s="14"/>
      <c r="G20" s="14"/>
    </row>
    <row r="21" spans="1:7" ht="14.1" customHeight="1" x14ac:dyDescent="0.3">
      <c r="A21" s="11"/>
      <c r="B21" s="55"/>
      <c r="C21" s="369" t="s">
        <v>89</v>
      </c>
      <c r="D21" s="359"/>
      <c r="E21" s="349">
        <v>1000000</v>
      </c>
      <c r="F21" s="349">
        <v>900000</v>
      </c>
      <c r="G21" s="14">
        <v>1500000</v>
      </c>
    </row>
    <row r="22" spans="1:7" ht="14.1" customHeight="1" x14ac:dyDescent="0.3">
      <c r="A22" s="11"/>
      <c r="B22" s="365" t="s">
        <v>9</v>
      </c>
      <c r="C22" s="365"/>
      <c r="D22" s="366"/>
      <c r="E22" s="14"/>
      <c r="F22" s="14"/>
      <c r="G22" s="14"/>
    </row>
    <row r="23" spans="1:7" ht="14.1" customHeight="1" x14ac:dyDescent="0.3">
      <c r="A23" s="11"/>
      <c r="B23" s="53"/>
      <c r="C23" s="392" t="s">
        <v>90</v>
      </c>
      <c r="D23" s="375"/>
      <c r="E23" s="14">
        <v>10000</v>
      </c>
      <c r="F23" s="14">
        <v>10000</v>
      </c>
      <c r="G23" s="14">
        <v>20000</v>
      </c>
    </row>
    <row r="24" spans="1:7" ht="14.1" customHeight="1" x14ac:dyDescent="0.3">
      <c r="A24" s="11"/>
      <c r="B24" s="100"/>
      <c r="C24" s="150" t="s">
        <v>91</v>
      </c>
      <c r="D24" s="149"/>
      <c r="E24" s="14">
        <v>100000</v>
      </c>
      <c r="F24" s="14">
        <v>100000</v>
      </c>
      <c r="G24" s="14">
        <v>150000</v>
      </c>
    </row>
    <row r="25" spans="1:7" ht="14.1" customHeight="1" x14ac:dyDescent="0.3">
      <c r="A25" s="11"/>
      <c r="B25" s="360" t="s">
        <v>75</v>
      </c>
      <c r="C25" s="360"/>
      <c r="D25" s="361"/>
      <c r="E25" s="16">
        <f>SUM(E12:E24)</f>
        <v>3860000</v>
      </c>
      <c r="F25" s="16">
        <f>SUM(F12:F24)</f>
        <v>3860000</v>
      </c>
      <c r="G25" s="16">
        <f>SUM(G12:G24)</f>
        <v>4770000</v>
      </c>
    </row>
    <row r="26" spans="1:7" ht="14.1" customHeight="1" x14ac:dyDescent="0.3">
      <c r="A26" s="11"/>
      <c r="B26" s="53"/>
      <c r="C26" s="53"/>
      <c r="D26" s="54"/>
      <c r="E26" s="16"/>
      <c r="F26" s="16"/>
      <c r="G26" s="14"/>
    </row>
    <row r="27" spans="1:7" ht="14.1" customHeight="1" x14ac:dyDescent="0.3">
      <c r="A27" s="385" t="s">
        <v>11</v>
      </c>
      <c r="B27" s="360"/>
      <c r="C27" s="360"/>
      <c r="D27" s="361"/>
      <c r="E27" s="16"/>
      <c r="F27" s="16"/>
      <c r="G27" s="14"/>
    </row>
    <row r="28" spans="1:7" ht="14.1" customHeight="1" x14ac:dyDescent="0.3">
      <c r="A28" s="34"/>
      <c r="B28" s="358" t="s">
        <v>74</v>
      </c>
      <c r="C28" s="358"/>
      <c r="D28" s="359"/>
      <c r="E28" s="14"/>
      <c r="F28" s="14"/>
      <c r="G28" s="14"/>
    </row>
    <row r="29" spans="1:7" ht="14.1" customHeight="1" x14ac:dyDescent="0.3">
      <c r="A29" s="34"/>
      <c r="C29" s="172" t="s">
        <v>205</v>
      </c>
      <c r="D29" s="173"/>
      <c r="E29" s="14">
        <v>320000</v>
      </c>
      <c r="F29" s="14"/>
      <c r="G29" s="14">
        <v>0</v>
      </c>
    </row>
    <row r="30" spans="1:7" ht="14.1" customHeight="1" x14ac:dyDescent="0.3">
      <c r="A30" s="34"/>
      <c r="C30" s="204" t="s">
        <v>257</v>
      </c>
      <c r="D30" s="205"/>
      <c r="E30" s="14">
        <v>20000</v>
      </c>
      <c r="F30" s="14"/>
      <c r="G30" s="14">
        <v>0</v>
      </c>
    </row>
    <row r="31" spans="1:7" ht="14.1" customHeight="1" x14ac:dyDescent="0.3">
      <c r="A31" s="34"/>
      <c r="C31" s="204" t="s">
        <v>258</v>
      </c>
      <c r="D31" s="205"/>
      <c r="E31" s="14">
        <v>10000</v>
      </c>
      <c r="F31" s="14"/>
      <c r="G31" s="14">
        <v>30000</v>
      </c>
    </row>
    <row r="32" spans="1:7" ht="14.1" customHeight="1" x14ac:dyDescent="0.3">
      <c r="A32" s="34"/>
      <c r="B32" s="100"/>
      <c r="C32" s="100" t="s">
        <v>280</v>
      </c>
      <c r="D32" s="252"/>
      <c r="E32" s="14">
        <v>0</v>
      </c>
      <c r="F32" s="14"/>
      <c r="G32" s="14">
        <v>60000</v>
      </c>
    </row>
    <row r="33" spans="1:7" x14ac:dyDescent="0.3">
      <c r="C33" s="287" t="s">
        <v>281</v>
      </c>
      <c r="E33" s="14">
        <v>0</v>
      </c>
      <c r="F33" s="14"/>
      <c r="G33" s="14">
        <v>20000</v>
      </c>
    </row>
    <row r="34" spans="1:7" x14ac:dyDescent="0.3">
      <c r="C34" s="287" t="s">
        <v>282</v>
      </c>
      <c r="E34" s="14">
        <v>0</v>
      </c>
      <c r="F34" s="14"/>
      <c r="G34" s="14">
        <v>10000</v>
      </c>
    </row>
    <row r="35" spans="1:7" x14ac:dyDescent="0.3">
      <c r="C35" s="287" t="s">
        <v>283</v>
      </c>
      <c r="E35" s="14">
        <v>0</v>
      </c>
      <c r="F35" s="14"/>
      <c r="G35" s="14">
        <v>70000</v>
      </c>
    </row>
    <row r="36" spans="1:7" ht="14.1" customHeight="1" x14ac:dyDescent="0.3">
      <c r="A36" s="34"/>
      <c r="B36" s="360" t="s">
        <v>76</v>
      </c>
      <c r="C36" s="360"/>
      <c r="D36" s="361"/>
      <c r="E36" s="144">
        <f>SUM(E28:E35)</f>
        <v>350000</v>
      </c>
      <c r="F36" s="144"/>
      <c r="G36" s="144">
        <f>SUM(G29:G35)</f>
        <v>190000</v>
      </c>
    </row>
    <row r="37" spans="1:7" ht="14.1" customHeight="1" x14ac:dyDescent="0.3">
      <c r="A37" s="34"/>
      <c r="B37" s="50"/>
      <c r="C37" s="50"/>
      <c r="D37" s="51"/>
      <c r="E37" s="14"/>
      <c r="F37" s="14"/>
      <c r="G37" s="14"/>
    </row>
    <row r="38" spans="1:7" ht="14.1" customHeight="1" thickBot="1" x14ac:dyDescent="0.35">
      <c r="A38" s="362" t="s">
        <v>12</v>
      </c>
      <c r="B38" s="363"/>
      <c r="C38" s="363"/>
      <c r="D38" s="364"/>
      <c r="E38" s="96">
        <f>SUM(E36,E25)</f>
        <v>4210000</v>
      </c>
      <c r="F38" s="96"/>
      <c r="G38" s="96">
        <f>SUM(G36,G25)</f>
        <v>4960000</v>
      </c>
    </row>
    <row r="39" spans="1:7" ht="14.1" customHeight="1" thickTop="1" x14ac:dyDescent="0.3"/>
    <row r="40" spans="1:7" s="193" customFormat="1" x14ac:dyDescent="0.3">
      <c r="E40" s="202"/>
      <c r="F40" s="202"/>
    </row>
    <row r="41" spans="1:7" s="193" customFormat="1" x14ac:dyDescent="0.3">
      <c r="A41" s="203" t="s">
        <v>17</v>
      </c>
      <c r="B41" s="203"/>
      <c r="C41" s="203"/>
      <c r="D41" s="203"/>
      <c r="E41" s="196"/>
      <c r="F41" s="196"/>
    </row>
    <row r="42" spans="1:7" s="193" customFormat="1" x14ac:dyDescent="0.3">
      <c r="A42" s="203"/>
      <c r="B42" s="203"/>
      <c r="C42" s="203"/>
      <c r="D42" s="203"/>
      <c r="E42" s="196"/>
      <c r="F42" s="196"/>
    </row>
    <row r="43" spans="1:7" s="193" customFormat="1" x14ac:dyDescent="0.3">
      <c r="A43" s="203"/>
      <c r="B43" s="203"/>
      <c r="C43" s="203"/>
      <c r="D43" s="203"/>
      <c r="E43" s="196"/>
      <c r="F43" s="196"/>
    </row>
    <row r="44" spans="1:7" s="193" customFormat="1" x14ac:dyDescent="0.3">
      <c r="A44" s="386" t="s">
        <v>124</v>
      </c>
      <c r="B44" s="386"/>
      <c r="C44" s="386"/>
      <c r="D44" s="386"/>
      <c r="E44" s="243"/>
      <c r="F44" s="258"/>
    </row>
    <row r="45" spans="1:7" s="193" customFormat="1" x14ac:dyDescent="0.3">
      <c r="A45" s="387" t="s">
        <v>18</v>
      </c>
      <c r="B45" s="387"/>
      <c r="C45" s="387"/>
      <c r="D45" s="387"/>
      <c r="E45" s="245"/>
      <c r="F45" s="260"/>
    </row>
  </sheetData>
  <mergeCells count="24">
    <mergeCell ref="A44:D44"/>
    <mergeCell ref="A45:D45"/>
    <mergeCell ref="A9:D9"/>
    <mergeCell ref="A5:D5"/>
    <mergeCell ref="A38:D38"/>
    <mergeCell ref="B15:D15"/>
    <mergeCell ref="C14:D14"/>
    <mergeCell ref="B11:D11"/>
    <mergeCell ref="B13:D13"/>
    <mergeCell ref="C12:D12"/>
    <mergeCell ref="C16:D16"/>
    <mergeCell ref="C19:D19"/>
    <mergeCell ref="C21:D21"/>
    <mergeCell ref="C23:D23"/>
    <mergeCell ref="B36:D36"/>
    <mergeCell ref="B28:D28"/>
    <mergeCell ref="E6:E7"/>
    <mergeCell ref="A7:D8"/>
    <mergeCell ref="A27:D27"/>
    <mergeCell ref="B2:G2"/>
    <mergeCell ref="B20:D20"/>
    <mergeCell ref="B22:D22"/>
    <mergeCell ref="B25:D25"/>
    <mergeCell ref="B18:D18"/>
  </mergeCells>
  <pageMargins left="0.3" right="0.23622047244094491" top="0.97" bottom="0.11811023622047245" header="0.11811023622047245" footer="0"/>
  <pageSetup paperSize="5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3"/>
  <sheetViews>
    <sheetView topLeftCell="A7" workbookViewId="0">
      <selection activeCell="K33" sqref="K33"/>
    </sheetView>
  </sheetViews>
  <sheetFormatPr defaultRowHeight="14.4" x14ac:dyDescent="0.3"/>
  <cols>
    <col min="1" max="1" width="1.6640625" customWidth="1"/>
    <col min="2" max="2" width="1.88671875" customWidth="1"/>
    <col min="3" max="3" width="2.33203125" customWidth="1"/>
    <col min="4" max="4" width="42.5546875" customWidth="1"/>
    <col min="5" max="5" width="15.5546875" customWidth="1"/>
    <col min="6" max="6" width="16.5546875" customWidth="1"/>
    <col min="7" max="7" width="16.109375" customWidth="1"/>
  </cols>
  <sheetData>
    <row r="1" spans="1:7" ht="12.9" customHeight="1" x14ac:dyDescent="0.3">
      <c r="F1" s="10"/>
    </row>
    <row r="2" spans="1:7" ht="12.9" customHeight="1" x14ac:dyDescent="0.3">
      <c r="A2" s="376"/>
      <c r="B2" s="376"/>
      <c r="C2" s="376"/>
      <c r="D2" s="376"/>
      <c r="E2" s="376"/>
      <c r="F2" s="376"/>
    </row>
    <row r="3" spans="1:7" s="215" customFormat="1" ht="14.1" customHeight="1" x14ac:dyDescent="0.3">
      <c r="A3" s="214" t="s">
        <v>193</v>
      </c>
      <c r="C3" s="215" t="s">
        <v>194</v>
      </c>
      <c r="E3" s="229"/>
      <c r="F3" s="216"/>
    </row>
    <row r="4" spans="1:7" ht="12.9" customHeight="1" x14ac:dyDescent="0.3"/>
    <row r="5" spans="1:7" ht="20.25" customHeight="1" thickBot="1" x14ac:dyDescent="0.35">
      <c r="A5" s="222" t="s">
        <v>162</v>
      </c>
      <c r="B5" s="222"/>
    </row>
    <row r="6" spans="1:7" s="27" customFormat="1" ht="14.1" customHeight="1" x14ac:dyDescent="0.3">
      <c r="A6" s="23" t="s">
        <v>43</v>
      </c>
      <c r="B6" s="256"/>
      <c r="C6" s="256"/>
      <c r="D6" s="256"/>
      <c r="E6" s="25"/>
      <c r="F6" s="377" t="s">
        <v>276</v>
      </c>
      <c r="G6" s="248" t="s">
        <v>14</v>
      </c>
    </row>
    <row r="7" spans="1:7" s="27" customFormat="1" ht="14.1" customHeight="1" x14ac:dyDescent="0.3">
      <c r="A7" s="379" t="s">
        <v>2</v>
      </c>
      <c r="B7" s="380"/>
      <c r="C7" s="380"/>
      <c r="D7" s="381"/>
      <c r="E7" s="393" t="s">
        <v>13</v>
      </c>
      <c r="F7" s="378"/>
      <c r="G7" s="249" t="s">
        <v>15</v>
      </c>
    </row>
    <row r="8" spans="1:7" s="27" customFormat="1" ht="14.1" customHeight="1" thickBot="1" x14ac:dyDescent="0.35">
      <c r="A8" s="382"/>
      <c r="B8" s="383"/>
      <c r="C8" s="383"/>
      <c r="D8" s="384"/>
      <c r="E8" s="394"/>
      <c r="F8" s="264">
        <v>2018</v>
      </c>
      <c r="G8" s="262" t="s">
        <v>277</v>
      </c>
    </row>
    <row r="9" spans="1:7" ht="12.9" customHeight="1" x14ac:dyDescent="0.3">
      <c r="A9" s="423"/>
      <c r="B9" s="424"/>
      <c r="C9" s="424"/>
      <c r="D9" s="425"/>
      <c r="E9" s="167"/>
      <c r="F9" s="167"/>
      <c r="G9" s="285"/>
    </row>
    <row r="10" spans="1:7" ht="12.9" customHeight="1" x14ac:dyDescent="0.3">
      <c r="A10" s="5"/>
      <c r="B10" s="6"/>
      <c r="C10" s="13"/>
      <c r="D10" s="6"/>
      <c r="E10" s="9"/>
      <c r="F10" s="9"/>
      <c r="G10" s="9"/>
    </row>
    <row r="11" spans="1:7" ht="12.9" customHeight="1" x14ac:dyDescent="0.3">
      <c r="A11" s="11" t="s">
        <v>157</v>
      </c>
      <c r="B11" s="13"/>
      <c r="C11" s="6"/>
      <c r="D11" s="7"/>
      <c r="E11" s="41" t="s">
        <v>73</v>
      </c>
      <c r="F11" s="9"/>
      <c r="G11" s="9"/>
    </row>
    <row r="12" spans="1:7" ht="12.9" customHeight="1" x14ac:dyDescent="0.3">
      <c r="A12" s="5"/>
      <c r="B12" s="6"/>
      <c r="C12" s="15"/>
      <c r="D12" s="7"/>
      <c r="E12" s="9"/>
      <c r="F12" s="14"/>
      <c r="G12" s="9"/>
    </row>
    <row r="13" spans="1:7" ht="12.75" customHeight="1" x14ac:dyDescent="0.3">
      <c r="A13" s="5"/>
      <c r="B13" s="6"/>
      <c r="C13" s="12" t="s">
        <v>35</v>
      </c>
      <c r="D13" s="7"/>
      <c r="E13" s="9"/>
      <c r="F13" s="14">
        <v>12000</v>
      </c>
      <c r="G13" s="14">
        <v>12000</v>
      </c>
    </row>
    <row r="14" spans="1:7" s="1" customFormat="1" ht="12.9" customHeight="1" x14ac:dyDescent="0.3">
      <c r="A14" s="11"/>
      <c r="B14" s="13"/>
      <c r="C14" s="15" t="s">
        <v>22</v>
      </c>
      <c r="D14" s="132"/>
      <c r="E14" s="133"/>
      <c r="F14" s="17">
        <f>SUM(F13)</f>
        <v>12000</v>
      </c>
      <c r="G14" s="17">
        <f>SUM(G13)</f>
        <v>12000</v>
      </c>
    </row>
    <row r="15" spans="1:7" ht="12.9" customHeight="1" x14ac:dyDescent="0.3">
      <c r="A15" s="5"/>
      <c r="B15" s="6"/>
      <c r="C15" s="12"/>
      <c r="D15" s="7"/>
      <c r="E15" s="9"/>
      <c r="F15" s="14"/>
      <c r="G15" s="14"/>
    </row>
    <row r="16" spans="1:7" ht="12.9" customHeight="1" x14ac:dyDescent="0.3">
      <c r="A16" s="5"/>
      <c r="B16" s="6"/>
      <c r="C16" s="12" t="s">
        <v>36</v>
      </c>
      <c r="D16" s="7"/>
      <c r="E16" s="9"/>
      <c r="F16" s="14">
        <v>12000</v>
      </c>
      <c r="G16" s="14">
        <v>12000</v>
      </c>
    </row>
    <row r="17" spans="1:7" s="1" customFormat="1" ht="12.9" customHeight="1" x14ac:dyDescent="0.3">
      <c r="A17" s="11"/>
      <c r="B17" s="13"/>
      <c r="C17" s="15" t="s">
        <v>22</v>
      </c>
      <c r="D17" s="132"/>
      <c r="E17" s="133"/>
      <c r="F17" s="17">
        <f>SUM(F16)</f>
        <v>12000</v>
      </c>
      <c r="G17" s="17">
        <f>SUM(G16)</f>
        <v>12000</v>
      </c>
    </row>
    <row r="18" spans="1:7" ht="12.9" customHeight="1" x14ac:dyDescent="0.3">
      <c r="A18" s="5"/>
      <c r="B18" s="6"/>
      <c r="C18" s="15"/>
      <c r="D18" s="7"/>
      <c r="E18" s="9"/>
      <c r="F18" s="14"/>
      <c r="G18" s="14"/>
    </row>
    <row r="19" spans="1:7" ht="12.9" customHeight="1" x14ac:dyDescent="0.3">
      <c r="A19" s="5"/>
      <c r="B19" s="6"/>
      <c r="C19" s="12" t="s">
        <v>158</v>
      </c>
      <c r="D19" s="7"/>
      <c r="E19" s="9"/>
      <c r="F19" s="14">
        <v>12000</v>
      </c>
      <c r="G19" s="14">
        <v>12000</v>
      </c>
    </row>
    <row r="20" spans="1:7" s="1" customFormat="1" ht="12.9" customHeight="1" x14ac:dyDescent="0.3">
      <c r="A20" s="11"/>
      <c r="B20" s="13"/>
      <c r="C20" s="15" t="s">
        <v>22</v>
      </c>
      <c r="D20" s="132"/>
      <c r="E20" s="133"/>
      <c r="F20" s="17">
        <f>SUM(F19)</f>
        <v>12000</v>
      </c>
      <c r="G20" s="17">
        <f>SUM(G19)</f>
        <v>12000</v>
      </c>
    </row>
    <row r="21" spans="1:7" ht="12.9" customHeight="1" x14ac:dyDescent="0.3">
      <c r="A21" s="5"/>
      <c r="B21" s="6"/>
      <c r="C21" s="15"/>
      <c r="D21" s="7"/>
      <c r="E21" s="9"/>
      <c r="F21" s="9"/>
      <c r="G21" s="9"/>
    </row>
    <row r="22" spans="1:7" ht="12.9" customHeight="1" x14ac:dyDescent="0.3">
      <c r="A22" s="5"/>
      <c r="B22" s="6"/>
      <c r="C22" s="12" t="s">
        <v>37</v>
      </c>
      <c r="D22" s="7"/>
      <c r="E22" s="9"/>
      <c r="F22" s="14">
        <v>36000</v>
      </c>
      <c r="G22" s="14">
        <v>36000</v>
      </c>
    </row>
    <row r="23" spans="1:7" s="1" customFormat="1" ht="12.9" customHeight="1" x14ac:dyDescent="0.3">
      <c r="A23" s="11"/>
      <c r="B23" s="13"/>
      <c r="C23" s="15" t="s">
        <v>22</v>
      </c>
      <c r="D23" s="132"/>
      <c r="E23" s="133"/>
      <c r="F23" s="17">
        <f>SUM(F22)</f>
        <v>36000</v>
      </c>
      <c r="G23" s="17">
        <f>SUM(G22)</f>
        <v>36000</v>
      </c>
    </row>
    <row r="24" spans="1:7" ht="12.9" customHeight="1" x14ac:dyDescent="0.3">
      <c r="A24" s="5"/>
      <c r="B24" s="6"/>
      <c r="C24" s="12"/>
      <c r="D24" s="7"/>
      <c r="E24" s="9"/>
      <c r="F24" s="9"/>
      <c r="G24" s="9"/>
    </row>
    <row r="25" spans="1:7" ht="12.9" customHeight="1" x14ac:dyDescent="0.3">
      <c r="A25" s="5"/>
      <c r="B25" s="6"/>
      <c r="C25" s="15" t="s">
        <v>38</v>
      </c>
      <c r="D25" s="7"/>
      <c r="E25" s="9"/>
      <c r="F25" s="144">
        <f>SUM(F23,F20,F17,F14)</f>
        <v>72000</v>
      </c>
      <c r="G25" s="144">
        <f>SUM(G23,G20,G17,G14)</f>
        <v>72000</v>
      </c>
    </row>
    <row r="26" spans="1:7" ht="12.9" customHeight="1" x14ac:dyDescent="0.3">
      <c r="A26" s="5"/>
      <c r="B26" s="6"/>
      <c r="C26" s="6"/>
      <c r="D26" s="7"/>
      <c r="E26" s="9"/>
      <c r="F26" s="9"/>
      <c r="G26" s="9"/>
    </row>
    <row r="27" spans="1:7" ht="12.9" customHeight="1" thickBot="1" x14ac:dyDescent="0.35">
      <c r="A27" s="8" t="s">
        <v>12</v>
      </c>
      <c r="B27" s="166"/>
      <c r="C27" s="2"/>
      <c r="D27" s="3"/>
      <c r="E27" s="4"/>
      <c r="F27" s="129">
        <f>SUM(F25:F26)</f>
        <v>72000</v>
      </c>
      <c r="G27" s="129">
        <f>SUM(G25:G26)</f>
        <v>72000</v>
      </c>
    </row>
    <row r="28" spans="1:7" ht="12.9" customHeight="1" thickTop="1" x14ac:dyDescent="0.3"/>
    <row r="29" spans="1:7" s="193" customFormat="1" ht="12.9" customHeight="1" x14ac:dyDescent="0.3"/>
    <row r="30" spans="1:7" s="193" customFormat="1" ht="12.9" customHeight="1" x14ac:dyDescent="0.3">
      <c r="A30" s="193" t="s">
        <v>17</v>
      </c>
      <c r="E30" s="193" t="s">
        <v>19</v>
      </c>
    </row>
    <row r="31" spans="1:7" s="193" customFormat="1" ht="12.9" customHeight="1" x14ac:dyDescent="0.3"/>
    <row r="32" spans="1:7" s="193" customFormat="1" ht="12.9" customHeight="1" x14ac:dyDescent="0.3"/>
    <row r="33" spans="1:7" s="193" customFormat="1" ht="12.9" customHeight="1" x14ac:dyDescent="0.3">
      <c r="D33" s="194" t="s">
        <v>21</v>
      </c>
      <c r="E33" s="257" t="s">
        <v>20</v>
      </c>
      <c r="F33" s="257"/>
    </row>
    <row r="34" spans="1:7" s="193" customFormat="1" ht="12.9" customHeight="1" x14ac:dyDescent="0.3">
      <c r="D34" s="193" t="s">
        <v>49</v>
      </c>
      <c r="E34" s="259" t="s">
        <v>172</v>
      </c>
      <c r="F34" s="260"/>
    </row>
    <row r="35" spans="1:7" s="193" customFormat="1" x14ac:dyDescent="0.3"/>
    <row r="38" spans="1:7" s="215" customFormat="1" ht="14.1" customHeight="1" x14ac:dyDescent="0.3">
      <c r="A38" s="214" t="s">
        <v>193</v>
      </c>
      <c r="C38" s="215" t="s">
        <v>194</v>
      </c>
      <c r="E38" s="338"/>
      <c r="F38" s="216"/>
    </row>
    <row r="39" spans="1:7" ht="12.9" customHeight="1" x14ac:dyDescent="0.3"/>
    <row r="40" spans="1:7" ht="20.25" customHeight="1" thickBot="1" x14ac:dyDescent="0.35">
      <c r="A40" s="222" t="s">
        <v>162</v>
      </c>
      <c r="B40" s="222"/>
    </row>
    <row r="41" spans="1:7" s="27" customFormat="1" ht="14.1" customHeight="1" x14ac:dyDescent="0.3">
      <c r="A41" s="23" t="s">
        <v>43</v>
      </c>
      <c r="B41" s="341"/>
      <c r="C41" s="341"/>
      <c r="D41" s="341"/>
      <c r="E41" s="25"/>
      <c r="F41" s="377" t="s">
        <v>276</v>
      </c>
      <c r="G41" s="334" t="s">
        <v>14</v>
      </c>
    </row>
    <row r="42" spans="1:7" s="27" customFormat="1" ht="14.1" customHeight="1" x14ac:dyDescent="0.3">
      <c r="A42" s="379" t="s">
        <v>2</v>
      </c>
      <c r="B42" s="380"/>
      <c r="C42" s="380"/>
      <c r="D42" s="381"/>
      <c r="E42" s="393" t="s">
        <v>13</v>
      </c>
      <c r="F42" s="378"/>
      <c r="G42" s="335" t="s">
        <v>15</v>
      </c>
    </row>
    <row r="43" spans="1:7" s="27" customFormat="1" ht="14.1" customHeight="1" thickBot="1" x14ac:dyDescent="0.35">
      <c r="A43" s="382"/>
      <c r="B43" s="383"/>
      <c r="C43" s="383"/>
      <c r="D43" s="384"/>
      <c r="E43" s="394"/>
      <c r="F43" s="264">
        <v>2018</v>
      </c>
      <c r="G43" s="262" t="s">
        <v>277</v>
      </c>
    </row>
    <row r="44" spans="1:7" ht="12.9" customHeight="1" x14ac:dyDescent="0.3">
      <c r="A44" s="423"/>
      <c r="B44" s="424"/>
      <c r="C44" s="424"/>
      <c r="D44" s="425"/>
      <c r="E44" s="167"/>
      <c r="F44" s="167"/>
      <c r="G44" s="285"/>
    </row>
    <row r="45" spans="1:7" ht="12.9" customHeight="1" x14ac:dyDescent="0.3">
      <c r="A45" s="5"/>
      <c r="B45" s="6"/>
      <c r="C45" s="13"/>
      <c r="D45" s="6"/>
      <c r="E45" s="9"/>
      <c r="F45" s="9"/>
      <c r="G45" s="9"/>
    </row>
    <row r="46" spans="1:7" ht="12.9" customHeight="1" x14ac:dyDescent="0.3">
      <c r="A46" s="11" t="s">
        <v>157</v>
      </c>
      <c r="B46" s="13"/>
      <c r="C46" s="6"/>
      <c r="D46" s="7"/>
      <c r="E46" s="41" t="s">
        <v>73</v>
      </c>
      <c r="F46" s="9"/>
      <c r="G46" s="9"/>
    </row>
    <row r="47" spans="1:7" ht="12.9" customHeight="1" x14ac:dyDescent="0.3">
      <c r="A47" s="5"/>
      <c r="B47" s="6"/>
      <c r="C47" s="15"/>
      <c r="D47" s="7"/>
      <c r="E47" s="9"/>
      <c r="F47" s="14"/>
      <c r="G47" s="9"/>
    </row>
    <row r="48" spans="1:7" ht="12.75" customHeight="1" x14ac:dyDescent="0.3">
      <c r="A48" s="5"/>
      <c r="B48" s="6"/>
      <c r="C48" s="12" t="s">
        <v>35</v>
      </c>
      <c r="D48" s="7"/>
      <c r="E48" s="9"/>
      <c r="F48" s="14">
        <v>12000</v>
      </c>
      <c r="G48" s="14">
        <v>12000</v>
      </c>
    </row>
    <row r="49" spans="1:7" s="1" customFormat="1" ht="12.9" customHeight="1" x14ac:dyDescent="0.3">
      <c r="A49" s="11"/>
      <c r="B49" s="13"/>
      <c r="C49" s="15" t="s">
        <v>22</v>
      </c>
      <c r="D49" s="132"/>
      <c r="E49" s="133"/>
      <c r="F49" s="17">
        <f>SUM(F48)</f>
        <v>12000</v>
      </c>
      <c r="G49" s="17">
        <f>SUM(G48)</f>
        <v>12000</v>
      </c>
    </row>
    <row r="50" spans="1:7" ht="12.9" customHeight="1" x14ac:dyDescent="0.3">
      <c r="A50" s="5"/>
      <c r="B50" s="6"/>
      <c r="C50" s="12"/>
      <c r="D50" s="7"/>
      <c r="E50" s="9"/>
      <c r="F50" s="14"/>
      <c r="G50" s="14"/>
    </row>
    <row r="51" spans="1:7" ht="12.9" customHeight="1" x14ac:dyDescent="0.3">
      <c r="A51" s="5"/>
      <c r="B51" s="6"/>
      <c r="C51" s="12" t="s">
        <v>36</v>
      </c>
      <c r="D51" s="7"/>
      <c r="E51" s="9"/>
      <c r="F51" s="14">
        <v>12000</v>
      </c>
      <c r="G51" s="14">
        <v>12000</v>
      </c>
    </row>
    <row r="52" spans="1:7" s="1" customFormat="1" ht="12.9" customHeight="1" x14ac:dyDescent="0.3">
      <c r="A52" s="11"/>
      <c r="B52" s="13"/>
      <c r="C52" s="15" t="s">
        <v>22</v>
      </c>
      <c r="D52" s="132"/>
      <c r="E52" s="133"/>
      <c r="F52" s="17">
        <f>SUM(F51)</f>
        <v>12000</v>
      </c>
      <c r="G52" s="17">
        <f>SUM(G51)</f>
        <v>12000</v>
      </c>
    </row>
    <row r="53" spans="1:7" ht="12.9" customHeight="1" x14ac:dyDescent="0.3">
      <c r="A53" s="5"/>
      <c r="B53" s="6"/>
      <c r="C53" s="15"/>
      <c r="D53" s="7"/>
      <c r="E53" s="9"/>
      <c r="F53" s="14"/>
      <c r="G53" s="14"/>
    </row>
    <row r="54" spans="1:7" ht="12.9" customHeight="1" x14ac:dyDescent="0.3">
      <c r="A54" s="5"/>
      <c r="B54" s="6"/>
      <c r="C54" s="12" t="s">
        <v>158</v>
      </c>
      <c r="D54" s="7"/>
      <c r="E54" s="9"/>
      <c r="F54" s="14">
        <v>12000</v>
      </c>
      <c r="G54" s="14">
        <v>12000</v>
      </c>
    </row>
    <row r="55" spans="1:7" s="1" customFormat="1" ht="12.9" customHeight="1" x14ac:dyDescent="0.3">
      <c r="A55" s="11"/>
      <c r="B55" s="13"/>
      <c r="C55" s="15" t="s">
        <v>22</v>
      </c>
      <c r="D55" s="132"/>
      <c r="E55" s="133"/>
      <c r="F55" s="17">
        <f>SUM(F54)</f>
        <v>12000</v>
      </c>
      <c r="G55" s="17">
        <f>SUM(G54)</f>
        <v>12000</v>
      </c>
    </row>
    <row r="56" spans="1:7" ht="12.9" customHeight="1" x14ac:dyDescent="0.3">
      <c r="A56" s="5"/>
      <c r="B56" s="6"/>
      <c r="C56" s="15"/>
      <c r="D56" s="7"/>
      <c r="E56" s="9"/>
      <c r="F56" s="9"/>
      <c r="G56" s="9"/>
    </row>
    <row r="57" spans="1:7" ht="12.9" customHeight="1" x14ac:dyDescent="0.3">
      <c r="A57" s="5"/>
      <c r="B57" s="6"/>
      <c r="C57" s="12" t="s">
        <v>37</v>
      </c>
      <c r="D57" s="7"/>
      <c r="E57" s="9"/>
      <c r="F57" s="14">
        <v>36000</v>
      </c>
      <c r="G57" s="14">
        <v>36000</v>
      </c>
    </row>
    <row r="58" spans="1:7" s="1" customFormat="1" ht="12.9" customHeight="1" x14ac:dyDescent="0.3">
      <c r="A58" s="11"/>
      <c r="B58" s="13"/>
      <c r="C58" s="15" t="s">
        <v>22</v>
      </c>
      <c r="D58" s="132"/>
      <c r="E58" s="133"/>
      <c r="F58" s="17">
        <f>SUM(F57)</f>
        <v>36000</v>
      </c>
      <c r="G58" s="17">
        <f>SUM(G57)</f>
        <v>36000</v>
      </c>
    </row>
    <row r="59" spans="1:7" ht="12.9" customHeight="1" x14ac:dyDescent="0.3">
      <c r="A59" s="5"/>
      <c r="B59" s="6"/>
      <c r="C59" s="12"/>
      <c r="D59" s="7"/>
      <c r="E59" s="9"/>
      <c r="F59" s="9"/>
      <c r="G59" s="9"/>
    </row>
    <row r="60" spans="1:7" ht="12.9" customHeight="1" x14ac:dyDescent="0.3">
      <c r="A60" s="5"/>
      <c r="B60" s="6"/>
      <c r="C60" s="15" t="s">
        <v>38</v>
      </c>
      <c r="D60" s="7"/>
      <c r="E60" s="9"/>
      <c r="F60" s="144">
        <f>SUM(F58,F55,F52,F49)</f>
        <v>72000</v>
      </c>
      <c r="G60" s="144">
        <f>SUM(G58,G55,G52,G49)</f>
        <v>72000</v>
      </c>
    </row>
    <row r="61" spans="1:7" ht="12.9" customHeight="1" x14ac:dyDescent="0.3">
      <c r="A61" s="5"/>
      <c r="B61" s="6"/>
      <c r="C61" s="6"/>
      <c r="D61" s="7"/>
      <c r="E61" s="9"/>
      <c r="F61" s="9"/>
      <c r="G61" s="9"/>
    </row>
    <row r="62" spans="1:7" ht="12.9" customHeight="1" thickBot="1" x14ac:dyDescent="0.35">
      <c r="A62" s="8" t="s">
        <v>12</v>
      </c>
      <c r="B62" s="166"/>
      <c r="C62" s="2"/>
      <c r="D62" s="3"/>
      <c r="E62" s="4"/>
      <c r="F62" s="129">
        <f>SUM(F60:F61)</f>
        <v>72000</v>
      </c>
      <c r="G62" s="129">
        <f>SUM(G60:G61)</f>
        <v>72000</v>
      </c>
    </row>
    <row r="63" spans="1:7" ht="15" thickTop="1" x14ac:dyDescent="0.3"/>
  </sheetData>
  <mergeCells count="9">
    <mergeCell ref="F41:F42"/>
    <mergeCell ref="A42:D43"/>
    <mergeCell ref="E42:E43"/>
    <mergeCell ref="A44:D44"/>
    <mergeCell ref="A2:F2"/>
    <mergeCell ref="F6:F7"/>
    <mergeCell ref="E7:E8"/>
    <mergeCell ref="A7:D8"/>
    <mergeCell ref="A9:D9"/>
  </mergeCells>
  <pageMargins left="0.55000000000000004" right="0.24" top="0.44" bottom="0.74803149606299213" header="0.31496062992125984" footer="0.31496062992125984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"/>
  <dimension ref="A4:H49"/>
  <sheetViews>
    <sheetView workbookViewId="0">
      <selection activeCell="E3" sqref="E3"/>
    </sheetView>
  </sheetViews>
  <sheetFormatPr defaultColWidth="9.109375" defaultRowHeight="14.1" customHeight="1" x14ac:dyDescent="0.3"/>
  <cols>
    <col min="1" max="1" width="4.33203125" style="35" customWidth="1"/>
    <col min="2" max="2" width="3.44140625" style="35" customWidth="1"/>
    <col min="3" max="3" width="4.33203125" style="35" customWidth="1"/>
    <col min="4" max="4" width="39" style="35" customWidth="1"/>
    <col min="5" max="5" width="15.109375" style="35" customWidth="1"/>
    <col min="6" max="6" width="16.44140625" style="21" customWidth="1"/>
    <col min="7" max="7" width="16.5546875" style="35" customWidth="1"/>
    <col min="8" max="8" width="13.33203125" style="35" bestFit="1" customWidth="1"/>
    <col min="9" max="16384" width="9.109375" style="35"/>
  </cols>
  <sheetData>
    <row r="4" spans="1:7" s="27" customFormat="1" ht="14.1" customHeight="1" x14ac:dyDescent="0.3">
      <c r="A4" s="214" t="s">
        <v>193</v>
      </c>
      <c r="B4" s="376" t="s">
        <v>194</v>
      </c>
      <c r="C4" s="376"/>
      <c r="D4" s="376"/>
      <c r="E4" s="376"/>
      <c r="F4" s="376"/>
      <c r="G4" s="376"/>
    </row>
    <row r="5" spans="1:7" ht="14.1" customHeight="1" x14ac:dyDescent="0.3">
      <c r="F5" s="36"/>
    </row>
    <row r="6" spans="1:7" s="18" customFormat="1" ht="14.1" customHeight="1" x14ac:dyDescent="0.3">
      <c r="A6" s="28"/>
      <c r="B6" s="112"/>
      <c r="C6" s="112"/>
      <c r="D6" s="112"/>
      <c r="E6" s="114"/>
      <c r="F6" s="45"/>
    </row>
    <row r="7" spans="1:7" s="18" customFormat="1" ht="14.1" customHeight="1" thickBot="1" x14ac:dyDescent="0.35">
      <c r="A7" s="391" t="s">
        <v>55</v>
      </c>
      <c r="B7" s="391"/>
      <c r="C7" s="391"/>
      <c r="D7" s="391"/>
      <c r="E7" s="116"/>
      <c r="F7" s="121"/>
    </row>
    <row r="8" spans="1:7" s="27" customFormat="1" ht="14.1" customHeight="1" x14ac:dyDescent="0.3">
      <c r="A8" s="23"/>
      <c r="B8" s="238"/>
      <c r="C8" s="238"/>
      <c r="D8" s="238"/>
      <c r="E8" s="25"/>
      <c r="F8" s="377" t="s">
        <v>276</v>
      </c>
      <c r="G8" s="232" t="s">
        <v>14</v>
      </c>
    </row>
    <row r="9" spans="1:7" s="27" customFormat="1" ht="14.1" customHeight="1" x14ac:dyDescent="0.3">
      <c r="A9" s="379" t="s">
        <v>2</v>
      </c>
      <c r="B9" s="380"/>
      <c r="C9" s="380"/>
      <c r="D9" s="381"/>
      <c r="E9" s="393" t="s">
        <v>13</v>
      </c>
      <c r="F9" s="378"/>
      <c r="G9" s="233" t="s">
        <v>15</v>
      </c>
    </row>
    <row r="10" spans="1:7" s="27" customFormat="1" ht="14.1" customHeight="1" thickBot="1" x14ac:dyDescent="0.35">
      <c r="A10" s="382"/>
      <c r="B10" s="383"/>
      <c r="C10" s="383"/>
      <c r="D10" s="384"/>
      <c r="E10" s="394"/>
      <c r="F10" s="264">
        <v>2018</v>
      </c>
      <c r="G10" s="262" t="s">
        <v>277</v>
      </c>
    </row>
    <row r="11" spans="1:7" s="27" customFormat="1" ht="14.1" customHeight="1" x14ac:dyDescent="0.3">
      <c r="A11" s="269"/>
      <c r="B11" s="268"/>
      <c r="C11" s="268"/>
      <c r="D11" s="270"/>
      <c r="E11" s="271"/>
      <c r="F11" s="165"/>
      <c r="G11" s="265"/>
    </row>
    <row r="12" spans="1:7" ht="12.9" customHeight="1" x14ac:dyDescent="0.3">
      <c r="A12" s="11" t="s">
        <v>3</v>
      </c>
      <c r="B12" s="13"/>
      <c r="C12" s="18"/>
      <c r="D12" s="38"/>
      <c r="E12" s="247"/>
      <c r="F12" s="14"/>
      <c r="G12" s="37"/>
    </row>
    <row r="13" spans="1:7" ht="12.9" customHeight="1" x14ac:dyDescent="0.3">
      <c r="A13" s="11"/>
      <c r="B13" s="365" t="s">
        <v>4</v>
      </c>
      <c r="C13" s="358"/>
      <c r="D13" s="359"/>
      <c r="E13" s="41" t="s">
        <v>110</v>
      </c>
      <c r="F13" s="14"/>
      <c r="G13" s="37"/>
    </row>
    <row r="14" spans="1:7" ht="12.9" customHeight="1" x14ac:dyDescent="0.3">
      <c r="A14" s="11"/>
      <c r="B14" s="91"/>
      <c r="C14" s="365" t="s">
        <v>4</v>
      </c>
      <c r="D14" s="359"/>
      <c r="E14" s="41" t="s">
        <v>104</v>
      </c>
      <c r="F14" s="14">
        <v>50000</v>
      </c>
      <c r="G14" s="14">
        <v>50000</v>
      </c>
    </row>
    <row r="15" spans="1:7" ht="12.9" customHeight="1" x14ac:dyDescent="0.3">
      <c r="A15" s="11"/>
      <c r="B15" s="365" t="s">
        <v>5</v>
      </c>
      <c r="C15" s="358"/>
      <c r="D15" s="359"/>
      <c r="E15" s="41" t="s">
        <v>111</v>
      </c>
      <c r="F15" s="14"/>
      <c r="G15" s="14"/>
    </row>
    <row r="16" spans="1:7" ht="12.9" customHeight="1" x14ac:dyDescent="0.3">
      <c r="A16" s="11"/>
      <c r="B16" s="91"/>
      <c r="C16" s="365" t="s">
        <v>39</v>
      </c>
      <c r="D16" s="359"/>
      <c r="E16" s="41" t="s">
        <v>105</v>
      </c>
      <c r="F16" s="14">
        <v>50000</v>
      </c>
      <c r="G16" s="14">
        <v>50000</v>
      </c>
    </row>
    <row r="17" spans="1:7" ht="12.9" customHeight="1" x14ac:dyDescent="0.3">
      <c r="A17" s="11"/>
      <c r="B17" s="365" t="s">
        <v>6</v>
      </c>
      <c r="C17" s="358"/>
      <c r="D17" s="359"/>
      <c r="E17" s="41" t="s">
        <v>112</v>
      </c>
      <c r="F17" s="14"/>
      <c r="G17" s="14"/>
    </row>
    <row r="18" spans="1:7" ht="12.9" customHeight="1" x14ac:dyDescent="0.3">
      <c r="A18" s="11"/>
      <c r="B18" s="91"/>
      <c r="C18" s="365" t="s">
        <v>23</v>
      </c>
      <c r="D18" s="359"/>
      <c r="E18" s="41" t="s">
        <v>106</v>
      </c>
      <c r="F18" s="14">
        <v>100000</v>
      </c>
      <c r="G18" s="14">
        <v>100000</v>
      </c>
    </row>
    <row r="19" spans="1:7" ht="12.9" customHeight="1" x14ac:dyDescent="0.3">
      <c r="A19" s="11"/>
      <c r="B19" s="365" t="s">
        <v>63</v>
      </c>
      <c r="C19" s="358"/>
      <c r="D19" s="359"/>
      <c r="E19" s="41" t="s">
        <v>113</v>
      </c>
      <c r="F19" s="17"/>
      <c r="G19" s="17"/>
    </row>
    <row r="20" spans="1:7" ht="12.9" customHeight="1" x14ac:dyDescent="0.3">
      <c r="A20" s="11"/>
      <c r="B20" s="91"/>
      <c r="C20" s="365" t="s">
        <v>128</v>
      </c>
      <c r="D20" s="359"/>
      <c r="E20" s="41" t="s">
        <v>108</v>
      </c>
      <c r="F20" s="14">
        <v>0</v>
      </c>
      <c r="G20" s="14">
        <v>0</v>
      </c>
    </row>
    <row r="21" spans="1:7" ht="12.9" customHeight="1" x14ac:dyDescent="0.3">
      <c r="A21" s="11"/>
      <c r="B21" s="91"/>
      <c r="C21" s="365" t="s">
        <v>30</v>
      </c>
      <c r="D21" s="359"/>
      <c r="E21" s="41" t="s">
        <v>108</v>
      </c>
      <c r="F21" s="20">
        <v>21600</v>
      </c>
      <c r="G21" s="20">
        <v>21600</v>
      </c>
    </row>
    <row r="22" spans="1:7" ht="12.9" customHeight="1" x14ac:dyDescent="0.3">
      <c r="A22" s="11"/>
      <c r="B22" s="91"/>
      <c r="C22" s="365" t="s">
        <v>102</v>
      </c>
      <c r="D22" s="359"/>
      <c r="E22" s="41" t="s">
        <v>109</v>
      </c>
      <c r="F22" s="20">
        <v>24192</v>
      </c>
      <c r="G22" s="20">
        <v>24192</v>
      </c>
    </row>
    <row r="23" spans="1:7" ht="12.9" customHeight="1" x14ac:dyDescent="0.3">
      <c r="A23" s="11"/>
      <c r="B23" s="126"/>
      <c r="C23" s="126" t="s">
        <v>154</v>
      </c>
      <c r="D23" s="127"/>
      <c r="E23" s="41" t="s">
        <v>138</v>
      </c>
      <c r="F23" s="20">
        <v>1000</v>
      </c>
      <c r="G23" s="20">
        <v>1000</v>
      </c>
    </row>
    <row r="24" spans="1:7" ht="12.9" customHeight="1" x14ac:dyDescent="0.3">
      <c r="A24" s="11"/>
      <c r="B24" s="369" t="s">
        <v>50</v>
      </c>
      <c r="C24" s="373"/>
      <c r="D24" s="359"/>
      <c r="E24" s="41" t="s">
        <v>114</v>
      </c>
      <c r="F24" s="14"/>
      <c r="G24" s="14"/>
    </row>
    <row r="25" spans="1:7" ht="12.9" customHeight="1" x14ac:dyDescent="0.3">
      <c r="A25" s="11"/>
      <c r="B25" s="94"/>
      <c r="C25" s="369" t="s">
        <v>89</v>
      </c>
      <c r="D25" s="359"/>
      <c r="E25" s="41" t="s">
        <v>115</v>
      </c>
      <c r="F25" s="20">
        <v>0</v>
      </c>
      <c r="G25" s="20">
        <v>0</v>
      </c>
    </row>
    <row r="26" spans="1:7" ht="12.9" customHeight="1" x14ac:dyDescent="0.3">
      <c r="A26" s="11"/>
      <c r="B26" s="155"/>
      <c r="C26" s="155" t="s">
        <v>191</v>
      </c>
      <c r="D26" s="153"/>
      <c r="E26" s="103"/>
      <c r="F26" s="20">
        <v>0</v>
      </c>
      <c r="G26" s="20">
        <v>0</v>
      </c>
    </row>
    <row r="27" spans="1:7" ht="12.9" customHeight="1" x14ac:dyDescent="0.3">
      <c r="A27" s="11"/>
      <c r="B27" s="100" t="s">
        <v>148</v>
      </c>
      <c r="C27" s="92"/>
      <c r="D27" s="93"/>
      <c r="E27" s="104" t="s">
        <v>116</v>
      </c>
      <c r="F27" s="220"/>
      <c r="G27" s="220"/>
    </row>
    <row r="28" spans="1:7" ht="12.9" customHeight="1" x14ac:dyDescent="0.3">
      <c r="A28" s="11"/>
      <c r="B28" s="100"/>
      <c r="C28" s="100" t="s">
        <v>90</v>
      </c>
      <c r="D28" s="101"/>
      <c r="E28" s="104" t="s">
        <v>117</v>
      </c>
      <c r="F28" s="105">
        <v>6000</v>
      </c>
      <c r="G28" s="105">
        <v>6000</v>
      </c>
    </row>
    <row r="29" spans="1:7" ht="12.9" customHeight="1" x14ac:dyDescent="0.3">
      <c r="A29" s="11"/>
      <c r="B29" s="100" t="s">
        <v>149</v>
      </c>
      <c r="C29" s="100"/>
      <c r="D29" s="101"/>
      <c r="E29" s="104" t="s">
        <v>119</v>
      </c>
      <c r="F29" s="16"/>
      <c r="G29" s="16"/>
    </row>
    <row r="30" spans="1:7" ht="12.9" customHeight="1" x14ac:dyDescent="0.3">
      <c r="A30" s="11"/>
      <c r="B30" s="100"/>
      <c r="C30" s="100" t="s">
        <v>94</v>
      </c>
      <c r="D30" s="101"/>
      <c r="E30" s="104" t="s">
        <v>121</v>
      </c>
      <c r="F30" s="105">
        <v>10000</v>
      </c>
      <c r="G30" s="105">
        <v>10000</v>
      </c>
    </row>
    <row r="31" spans="1:7" ht="12.9" customHeight="1" x14ac:dyDescent="0.3">
      <c r="A31" s="11"/>
      <c r="B31" s="100"/>
      <c r="C31" s="100" t="s">
        <v>133</v>
      </c>
      <c r="D31" s="101"/>
      <c r="E31" s="104" t="s">
        <v>134</v>
      </c>
      <c r="F31" s="105">
        <v>10000</v>
      </c>
      <c r="G31" s="105">
        <v>10000</v>
      </c>
    </row>
    <row r="32" spans="1:7" ht="12.9" customHeight="1" x14ac:dyDescent="0.3">
      <c r="A32" s="11"/>
      <c r="B32" s="210"/>
      <c r="C32" s="210" t="s">
        <v>263</v>
      </c>
      <c r="D32" s="211"/>
      <c r="E32" s="104" t="s">
        <v>267</v>
      </c>
      <c r="F32" s="105">
        <v>250000</v>
      </c>
      <c r="G32" s="105">
        <v>250000</v>
      </c>
    </row>
    <row r="33" spans="1:8" ht="12.9" customHeight="1" x14ac:dyDescent="0.3">
      <c r="A33" s="11"/>
      <c r="B33" s="97" t="s">
        <v>29</v>
      </c>
      <c r="C33" s="100"/>
      <c r="D33" s="101"/>
      <c r="E33" s="104"/>
      <c r="F33" s="144">
        <f>SUM(F14:F32)</f>
        <v>522792</v>
      </c>
      <c r="G33" s="144">
        <f>SUM(G14:G32)</f>
        <v>522792</v>
      </c>
    </row>
    <row r="34" spans="1:8" ht="12.9" customHeight="1" x14ac:dyDescent="0.3">
      <c r="A34" s="385" t="s">
        <v>11</v>
      </c>
      <c r="B34" s="360"/>
      <c r="C34" s="360"/>
      <c r="D34" s="361"/>
      <c r="E34" s="102"/>
      <c r="F34" s="37"/>
      <c r="G34" s="37"/>
    </row>
    <row r="35" spans="1:8" ht="12.9" customHeight="1" x14ac:dyDescent="0.3">
      <c r="A35" s="34"/>
      <c r="B35" s="358" t="s">
        <v>74</v>
      </c>
      <c r="C35" s="358"/>
      <c r="D35" s="359"/>
      <c r="E35" s="41" t="s">
        <v>123</v>
      </c>
      <c r="F35" s="16"/>
      <c r="G35" s="37"/>
    </row>
    <row r="36" spans="1:8" ht="12.9" customHeight="1" x14ac:dyDescent="0.3">
      <c r="A36" s="34"/>
      <c r="B36" s="113"/>
      <c r="C36" s="110"/>
      <c r="D36" s="111"/>
      <c r="E36" s="41"/>
      <c r="F36" s="16"/>
      <c r="G36" s="37"/>
    </row>
    <row r="37" spans="1:8" ht="12.9" customHeight="1" x14ac:dyDescent="0.3">
      <c r="A37" s="34"/>
      <c r="B37" s="98"/>
      <c r="C37" s="12"/>
      <c r="D37" s="38"/>
      <c r="E37" s="41"/>
      <c r="F37" s="105"/>
      <c r="G37" s="37"/>
    </row>
    <row r="38" spans="1:8" ht="12.9" customHeight="1" x14ac:dyDescent="0.3">
      <c r="A38" s="34"/>
      <c r="B38" s="98"/>
      <c r="C38" s="6"/>
      <c r="D38" s="38"/>
      <c r="E38" s="37"/>
      <c r="F38" s="40"/>
      <c r="G38" s="37"/>
    </row>
    <row r="39" spans="1:8" ht="12.9" customHeight="1" x14ac:dyDescent="0.3">
      <c r="A39" s="34"/>
      <c r="B39" s="98"/>
      <c r="C39" s="365"/>
      <c r="D39" s="366"/>
      <c r="E39" s="41"/>
      <c r="F39" s="105"/>
      <c r="G39" s="37"/>
    </row>
    <row r="40" spans="1:8" ht="12.9" customHeight="1" x14ac:dyDescent="0.3">
      <c r="A40" s="34"/>
      <c r="B40" s="98"/>
      <c r="C40" s="6"/>
      <c r="D40" s="38"/>
      <c r="E40" s="37"/>
      <c r="F40" s="105"/>
      <c r="G40" s="37"/>
    </row>
    <row r="41" spans="1:8" ht="12.9" customHeight="1" x14ac:dyDescent="0.3">
      <c r="A41" s="34"/>
      <c r="B41" s="98"/>
      <c r="C41" s="6"/>
      <c r="D41" s="38"/>
      <c r="E41" s="37"/>
      <c r="F41" s="105"/>
      <c r="G41" s="37"/>
    </row>
    <row r="42" spans="1:8" ht="12.9" customHeight="1" x14ac:dyDescent="0.3">
      <c r="A42" s="34"/>
      <c r="B42" s="360" t="s">
        <v>76</v>
      </c>
      <c r="C42" s="360"/>
      <c r="D42" s="361"/>
      <c r="E42" s="102"/>
      <c r="F42" s="16">
        <f>SUM(F37:F41)</f>
        <v>0</v>
      </c>
      <c r="G42" s="37"/>
    </row>
    <row r="43" spans="1:8" ht="12.9" customHeight="1" thickBot="1" x14ac:dyDescent="0.35">
      <c r="A43" s="362" t="s">
        <v>12</v>
      </c>
      <c r="B43" s="363"/>
      <c r="C43" s="363"/>
      <c r="D43" s="364"/>
      <c r="E43" s="26"/>
      <c r="F43" s="146">
        <f>SUM(F33)</f>
        <v>522792</v>
      </c>
      <c r="G43" s="272"/>
    </row>
    <row r="44" spans="1:8" s="193" customFormat="1" ht="12.9" customHeight="1" thickTop="1" x14ac:dyDescent="0.3">
      <c r="A44" s="193" t="s">
        <v>17</v>
      </c>
      <c r="E44" s="195" t="s">
        <v>19</v>
      </c>
      <c r="F44" s="196"/>
    </row>
    <row r="45" spans="1:8" s="193" customFormat="1" ht="12.9" customHeight="1" x14ac:dyDescent="0.3">
      <c r="E45" s="197"/>
      <c r="F45" s="196"/>
    </row>
    <row r="46" spans="1:8" s="193" customFormat="1" ht="12.9" customHeight="1" x14ac:dyDescent="0.3">
      <c r="E46" s="197"/>
      <c r="F46" s="196"/>
      <c r="H46" s="193" t="s">
        <v>43</v>
      </c>
    </row>
    <row r="47" spans="1:8" s="193" customFormat="1" ht="12.9" customHeight="1" x14ac:dyDescent="0.3">
      <c r="A47" s="194" t="s">
        <v>44</v>
      </c>
      <c r="B47" s="194"/>
      <c r="E47" s="242" t="s">
        <v>20</v>
      </c>
      <c r="F47" s="243"/>
    </row>
    <row r="48" spans="1:8" s="193" customFormat="1" ht="12.9" customHeight="1" x14ac:dyDescent="0.3">
      <c r="A48" s="193" t="s">
        <v>45</v>
      </c>
      <c r="E48" s="244" t="s">
        <v>172</v>
      </c>
      <c r="F48" s="245"/>
    </row>
    <row r="49" spans="6:6" s="193" customFormat="1" ht="14.1" customHeight="1" x14ac:dyDescent="0.3">
      <c r="F49" s="202"/>
    </row>
  </sheetData>
  <mergeCells count="22">
    <mergeCell ref="B4:G4"/>
    <mergeCell ref="C25:D25"/>
    <mergeCell ref="A43:D43"/>
    <mergeCell ref="A34:D34"/>
    <mergeCell ref="B35:D35"/>
    <mergeCell ref="C39:D39"/>
    <mergeCell ref="B42:D42"/>
    <mergeCell ref="C18:D18"/>
    <mergeCell ref="C20:D20"/>
    <mergeCell ref="C21:D21"/>
    <mergeCell ref="C22:D22"/>
    <mergeCell ref="B24:D24"/>
    <mergeCell ref="B19:D19"/>
    <mergeCell ref="B13:D13"/>
    <mergeCell ref="B15:D15"/>
    <mergeCell ref="B17:D17"/>
    <mergeCell ref="C14:D14"/>
    <mergeCell ref="C16:D16"/>
    <mergeCell ref="A7:D7"/>
    <mergeCell ref="A9:D10"/>
    <mergeCell ref="F8:F9"/>
    <mergeCell ref="E9:E10"/>
  </mergeCells>
  <pageMargins left="0.35" right="0.31496062992125984" top="0.19685039370078741" bottom="0.11811023622047245" header="0" footer="0"/>
  <pageSetup paperSize="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/>
  <dimension ref="A1:G40"/>
  <sheetViews>
    <sheetView workbookViewId="0">
      <selection activeCell="G2" sqref="G2"/>
    </sheetView>
  </sheetViews>
  <sheetFormatPr defaultColWidth="9.109375" defaultRowHeight="14.1" customHeight="1" x14ac:dyDescent="0.3"/>
  <cols>
    <col min="1" max="1" width="3.33203125" style="35" customWidth="1"/>
    <col min="2" max="2" width="3.5546875" style="35" customWidth="1"/>
    <col min="3" max="3" width="2.88671875" style="35" customWidth="1"/>
    <col min="4" max="4" width="41.33203125" style="35" customWidth="1"/>
    <col min="5" max="5" width="16.109375" style="35" customWidth="1"/>
    <col min="6" max="6" width="16.109375" style="21" customWidth="1"/>
    <col min="7" max="7" width="16.88671875" style="35" customWidth="1"/>
    <col min="8" max="16384" width="9.109375" style="35"/>
  </cols>
  <sheetData>
    <row r="1" spans="1:7" ht="14.1" customHeight="1" x14ac:dyDescent="0.3">
      <c r="F1" s="122"/>
    </row>
    <row r="2" spans="1:7" ht="14.1" customHeight="1" x14ac:dyDescent="0.3">
      <c r="F2" s="36"/>
    </row>
    <row r="3" spans="1:7" s="27" customFormat="1" ht="14.1" customHeight="1" x14ac:dyDescent="0.3">
      <c r="A3" s="214" t="s">
        <v>193</v>
      </c>
      <c r="B3" s="376" t="s">
        <v>194</v>
      </c>
      <c r="C3" s="376"/>
      <c r="D3" s="376"/>
      <c r="E3" s="376"/>
      <c r="F3" s="376"/>
      <c r="G3" s="376"/>
    </row>
    <row r="4" spans="1:7" ht="14.1" customHeight="1" x14ac:dyDescent="0.3">
      <c r="A4" s="395"/>
      <c r="B4" s="395"/>
      <c r="C4" s="395"/>
      <c r="D4" s="395"/>
      <c r="E4" s="395"/>
      <c r="F4" s="395"/>
    </row>
    <row r="5" spans="1:7" s="18" customFormat="1" ht="14.1" customHeight="1" x14ac:dyDescent="0.3">
      <c r="A5" s="28"/>
      <c r="B5" s="112"/>
      <c r="C5" s="112"/>
      <c r="D5" s="112"/>
      <c r="E5" s="114"/>
      <c r="F5" s="45"/>
    </row>
    <row r="6" spans="1:7" s="18" customFormat="1" ht="14.1" customHeight="1" thickBot="1" x14ac:dyDescent="0.35">
      <c r="A6" s="391" t="s">
        <v>56</v>
      </c>
      <c r="B6" s="391"/>
      <c r="C6" s="391"/>
      <c r="D6" s="391"/>
      <c r="E6" s="114"/>
      <c r="F6" s="122"/>
    </row>
    <row r="7" spans="1:7" s="27" customFormat="1" ht="14.1" customHeight="1" x14ac:dyDescent="0.3">
      <c r="A7" s="23"/>
      <c r="B7" s="238"/>
      <c r="C7" s="238"/>
      <c r="D7" s="238"/>
      <c r="E7" s="25"/>
      <c r="F7" s="377" t="s">
        <v>276</v>
      </c>
      <c r="G7" s="232" t="s">
        <v>14</v>
      </c>
    </row>
    <row r="8" spans="1:7" s="27" customFormat="1" ht="14.1" customHeight="1" x14ac:dyDescent="0.3">
      <c r="A8" s="379" t="s">
        <v>2</v>
      </c>
      <c r="B8" s="380"/>
      <c r="C8" s="380"/>
      <c r="D8" s="381"/>
      <c r="E8" s="393" t="s">
        <v>13</v>
      </c>
      <c r="F8" s="378"/>
      <c r="G8" s="233" t="s">
        <v>15</v>
      </c>
    </row>
    <row r="9" spans="1:7" s="27" customFormat="1" ht="14.1" customHeight="1" thickBot="1" x14ac:dyDescent="0.35">
      <c r="A9" s="382"/>
      <c r="B9" s="383"/>
      <c r="C9" s="383"/>
      <c r="D9" s="384"/>
      <c r="E9" s="394"/>
      <c r="F9" s="264">
        <v>2018</v>
      </c>
      <c r="G9" s="262" t="s">
        <v>277</v>
      </c>
    </row>
    <row r="10" spans="1:7" ht="14.1" customHeight="1" x14ac:dyDescent="0.3">
      <c r="A10" s="388"/>
      <c r="B10" s="389"/>
      <c r="C10" s="389"/>
      <c r="D10" s="390"/>
      <c r="E10" s="246"/>
      <c r="F10" s="165"/>
      <c r="G10" s="267"/>
    </row>
    <row r="11" spans="1:7" ht="14.1" customHeight="1" x14ac:dyDescent="0.3">
      <c r="A11" s="11" t="s">
        <v>3</v>
      </c>
      <c r="B11" s="13"/>
      <c r="C11" s="18"/>
      <c r="D11" s="38"/>
      <c r="E11" s="247"/>
      <c r="F11" s="14"/>
      <c r="G11" s="37"/>
    </row>
    <row r="12" spans="1:7" ht="14.1" customHeight="1" x14ac:dyDescent="0.3">
      <c r="A12" s="11"/>
      <c r="B12" s="365" t="s">
        <v>4</v>
      </c>
      <c r="C12" s="358"/>
      <c r="D12" s="359"/>
      <c r="E12" s="41" t="s">
        <v>110</v>
      </c>
      <c r="F12" s="14"/>
      <c r="G12" s="37"/>
    </row>
    <row r="13" spans="1:7" ht="14.1" customHeight="1" x14ac:dyDescent="0.3">
      <c r="A13" s="11"/>
      <c r="B13" s="68"/>
      <c r="C13" s="369" t="s">
        <v>4</v>
      </c>
      <c r="D13" s="359"/>
      <c r="E13" s="41" t="s">
        <v>104</v>
      </c>
      <c r="F13" s="14">
        <v>150000</v>
      </c>
      <c r="G13" s="14">
        <v>150000</v>
      </c>
    </row>
    <row r="14" spans="1:7" ht="14.1" customHeight="1" x14ac:dyDescent="0.3">
      <c r="A14" s="11"/>
      <c r="B14" s="365" t="s">
        <v>5</v>
      </c>
      <c r="C14" s="358"/>
      <c r="D14" s="359"/>
      <c r="E14" s="41" t="s">
        <v>111</v>
      </c>
      <c r="F14" s="14"/>
      <c r="G14" s="14"/>
    </row>
    <row r="15" spans="1:7" ht="14.1" customHeight="1" x14ac:dyDescent="0.3">
      <c r="A15" s="11"/>
      <c r="B15" s="56"/>
      <c r="C15" s="365" t="s">
        <v>39</v>
      </c>
      <c r="D15" s="359"/>
      <c r="E15" s="41" t="s">
        <v>105</v>
      </c>
      <c r="F15" s="14">
        <v>110000</v>
      </c>
      <c r="G15" s="14">
        <v>110000</v>
      </c>
    </row>
    <row r="16" spans="1:7" ht="14.1" customHeight="1" x14ac:dyDescent="0.3">
      <c r="A16" s="11"/>
      <c r="B16" s="365" t="s">
        <v>6</v>
      </c>
      <c r="C16" s="358"/>
      <c r="D16" s="359"/>
      <c r="E16" s="41" t="s">
        <v>112</v>
      </c>
      <c r="F16" s="14"/>
      <c r="G16" s="14"/>
    </row>
    <row r="17" spans="1:7" ht="14.1" customHeight="1" x14ac:dyDescent="0.3">
      <c r="A17" s="11"/>
      <c r="B17" s="56"/>
      <c r="C17" s="365" t="s">
        <v>23</v>
      </c>
      <c r="D17" s="359"/>
      <c r="E17" s="41" t="s">
        <v>106</v>
      </c>
      <c r="F17" s="14">
        <v>40000</v>
      </c>
      <c r="G17" s="14">
        <v>40000</v>
      </c>
    </row>
    <row r="18" spans="1:7" ht="14.1" customHeight="1" x14ac:dyDescent="0.3">
      <c r="A18" s="11"/>
      <c r="B18" s="365" t="s">
        <v>63</v>
      </c>
      <c r="C18" s="358"/>
      <c r="D18" s="359"/>
      <c r="E18" s="41" t="s">
        <v>113</v>
      </c>
      <c r="F18" s="219">
        <f>SUM(F19:F20)</f>
        <v>45792</v>
      </c>
      <c r="G18" s="219">
        <f>SUM(G19:G20)</f>
        <v>45792</v>
      </c>
    </row>
    <row r="19" spans="1:7" ht="14.1" customHeight="1" x14ac:dyDescent="0.3">
      <c r="A19" s="11"/>
      <c r="B19" s="56"/>
      <c r="C19" s="365" t="s">
        <v>86</v>
      </c>
      <c r="D19" s="359"/>
      <c r="E19" s="41" t="s">
        <v>108</v>
      </c>
      <c r="F19" s="20">
        <v>21600</v>
      </c>
      <c r="G19" s="20">
        <v>21600</v>
      </c>
    </row>
    <row r="20" spans="1:7" ht="14.1" customHeight="1" x14ac:dyDescent="0.3">
      <c r="A20" s="11"/>
      <c r="B20" s="56"/>
      <c r="C20" s="365" t="s">
        <v>102</v>
      </c>
      <c r="D20" s="359"/>
      <c r="E20" s="41" t="s">
        <v>109</v>
      </c>
      <c r="F20" s="20">
        <v>24192</v>
      </c>
      <c r="G20" s="20">
        <v>24192</v>
      </c>
    </row>
    <row r="21" spans="1:7" ht="14.1" customHeight="1" x14ac:dyDescent="0.3">
      <c r="A21" s="11"/>
      <c r="B21" s="365" t="s">
        <v>9</v>
      </c>
      <c r="C21" s="365"/>
      <c r="D21" s="366"/>
      <c r="E21" s="41" t="s">
        <v>116</v>
      </c>
      <c r="F21" s="14"/>
      <c r="G21" s="14"/>
    </row>
    <row r="22" spans="1:7" ht="14.1" customHeight="1" x14ac:dyDescent="0.3">
      <c r="A22" s="11"/>
      <c r="B22" s="56"/>
      <c r="C22" s="369" t="s">
        <v>103</v>
      </c>
      <c r="D22" s="359"/>
      <c r="E22" s="41" t="s">
        <v>118</v>
      </c>
      <c r="F22" s="14">
        <v>10000</v>
      </c>
      <c r="G22" s="14">
        <v>10000</v>
      </c>
    </row>
    <row r="23" spans="1:7" ht="14.1" customHeight="1" x14ac:dyDescent="0.3">
      <c r="A23" s="11"/>
      <c r="B23" s="365" t="s">
        <v>65</v>
      </c>
      <c r="C23" s="365"/>
      <c r="D23" s="366"/>
      <c r="E23" s="41" t="s">
        <v>120</v>
      </c>
      <c r="F23" s="14"/>
      <c r="G23" s="14"/>
    </row>
    <row r="24" spans="1:7" ht="14.1" customHeight="1" x14ac:dyDescent="0.3">
      <c r="A24" s="11"/>
      <c r="B24" s="68"/>
      <c r="C24" s="367" t="s">
        <v>264</v>
      </c>
      <c r="D24" s="368"/>
      <c r="E24" s="41" t="s">
        <v>266</v>
      </c>
      <c r="F24" s="14">
        <v>30000</v>
      </c>
      <c r="G24" s="14">
        <v>30000</v>
      </c>
    </row>
    <row r="25" spans="1:7" ht="14.1" customHeight="1" x14ac:dyDescent="0.3">
      <c r="A25" s="11"/>
      <c r="B25" s="360" t="s">
        <v>75</v>
      </c>
      <c r="C25" s="360"/>
      <c r="D25" s="361"/>
      <c r="E25" s="58"/>
      <c r="F25" s="144">
        <f>SUM(F13,F15,F17,F18,F22,F24)</f>
        <v>385792</v>
      </c>
      <c r="G25" s="144">
        <f>SUM(G13,G15,G17,G18,G22,G24)</f>
        <v>385792</v>
      </c>
    </row>
    <row r="26" spans="1:7" ht="14.1" customHeight="1" x14ac:dyDescent="0.3">
      <c r="A26" s="11"/>
      <c r="B26" s="13"/>
      <c r="C26" s="18"/>
      <c r="D26" s="38"/>
      <c r="E26" s="58"/>
      <c r="F26" s="16"/>
      <c r="G26" s="37"/>
    </row>
    <row r="27" spans="1:7" s="27" customFormat="1" ht="14.1" customHeight="1" x14ac:dyDescent="0.3">
      <c r="A27" s="385" t="s">
        <v>11</v>
      </c>
      <c r="B27" s="360"/>
      <c r="C27" s="360"/>
      <c r="D27" s="361"/>
      <c r="E27" s="58"/>
      <c r="F27" s="33"/>
      <c r="G27" s="263"/>
    </row>
    <row r="28" spans="1:7" s="27" customFormat="1" ht="14.1" customHeight="1" x14ac:dyDescent="0.3">
      <c r="A28" s="34"/>
      <c r="B28" s="358" t="s">
        <v>74</v>
      </c>
      <c r="C28" s="358"/>
      <c r="D28" s="359"/>
      <c r="E28" s="41" t="s">
        <v>123</v>
      </c>
      <c r="F28" s="42"/>
      <c r="G28" s="263"/>
    </row>
    <row r="29" spans="1:7" s="27" customFormat="1" ht="14.1" customHeight="1" x14ac:dyDescent="0.3">
      <c r="A29" s="34"/>
      <c r="B29" s="326" t="s">
        <v>311</v>
      </c>
      <c r="C29" s="351"/>
      <c r="D29" s="352"/>
      <c r="E29" s="41"/>
      <c r="F29" s="42"/>
      <c r="G29" s="30">
        <v>50000</v>
      </c>
    </row>
    <row r="30" spans="1:7" s="27" customFormat="1" ht="14.1" customHeight="1" x14ac:dyDescent="0.3">
      <c r="A30" s="34"/>
      <c r="B30" s="326" t="s">
        <v>312</v>
      </c>
      <c r="C30" s="59"/>
      <c r="D30" s="82"/>
      <c r="E30" s="148"/>
      <c r="F30" s="42"/>
      <c r="G30" s="30">
        <v>40000</v>
      </c>
    </row>
    <row r="31" spans="1:7" s="27" customFormat="1" ht="14.1" customHeight="1" x14ac:dyDescent="0.3">
      <c r="A31" s="34"/>
      <c r="B31" s="326" t="s">
        <v>313</v>
      </c>
      <c r="C31" s="145"/>
      <c r="D31" s="101"/>
      <c r="E31" s="41"/>
      <c r="F31" s="42"/>
      <c r="G31" s="30">
        <v>50000</v>
      </c>
    </row>
    <row r="32" spans="1:7" ht="14.1" customHeight="1" x14ac:dyDescent="0.3">
      <c r="A32" s="34"/>
      <c r="B32" s="98"/>
      <c r="C32" s="145"/>
      <c r="D32" s="99"/>
      <c r="E32" s="41"/>
      <c r="F32" s="14"/>
      <c r="G32" s="37"/>
    </row>
    <row r="33" spans="1:7" s="27" customFormat="1" ht="14.1" customHeight="1" x14ac:dyDescent="0.3">
      <c r="A33" s="34"/>
      <c r="B33" s="360" t="s">
        <v>76</v>
      </c>
      <c r="C33" s="360"/>
      <c r="D33" s="361"/>
      <c r="E33" s="58"/>
      <c r="F33" s="33">
        <f>SUM(F29:F32)</f>
        <v>0</v>
      </c>
      <c r="G33" s="33">
        <f>SUM(G29:G32)</f>
        <v>140000</v>
      </c>
    </row>
    <row r="34" spans="1:7" s="27" customFormat="1" ht="14.1" customHeight="1" thickBot="1" x14ac:dyDescent="0.35">
      <c r="A34" s="362" t="s">
        <v>12</v>
      </c>
      <c r="B34" s="363"/>
      <c r="C34" s="363"/>
      <c r="D34" s="364"/>
      <c r="E34" s="26"/>
      <c r="F34" s="96">
        <f>SUM(F33,F25)</f>
        <v>385792</v>
      </c>
      <c r="G34" s="96">
        <f>SUM(G33,G25)</f>
        <v>525792</v>
      </c>
    </row>
    <row r="35" spans="1:7" ht="14.1" customHeight="1" thickTop="1" x14ac:dyDescent="0.3">
      <c r="A35" s="46"/>
      <c r="B35" s="13"/>
      <c r="C35" s="18"/>
      <c r="D35" s="18"/>
      <c r="E35" s="57"/>
      <c r="F35" s="47"/>
    </row>
    <row r="36" spans="1:7" s="193" customFormat="1" ht="14.1" customHeight="1" x14ac:dyDescent="0.3">
      <c r="A36" s="193" t="s">
        <v>17</v>
      </c>
      <c r="E36" s="195" t="s">
        <v>19</v>
      </c>
      <c r="F36" s="196"/>
    </row>
    <row r="37" spans="1:7" s="193" customFormat="1" ht="14.1" customHeight="1" x14ac:dyDescent="0.3">
      <c r="E37" s="197"/>
      <c r="F37" s="196"/>
    </row>
    <row r="38" spans="1:7" s="193" customFormat="1" ht="14.1" customHeight="1" x14ac:dyDescent="0.3">
      <c r="E38" s="197"/>
      <c r="F38" s="196"/>
    </row>
    <row r="39" spans="1:7" s="193" customFormat="1" ht="14.1" customHeight="1" x14ac:dyDescent="0.3">
      <c r="A39" s="194" t="s">
        <v>46</v>
      </c>
      <c r="B39" s="194"/>
      <c r="E39" s="242" t="s">
        <v>20</v>
      </c>
      <c r="F39" s="243"/>
    </row>
    <row r="40" spans="1:7" s="193" customFormat="1" ht="14.1" customHeight="1" x14ac:dyDescent="0.3">
      <c r="A40" s="193" t="s">
        <v>47</v>
      </c>
      <c r="E40" s="244" t="s">
        <v>172</v>
      </c>
      <c r="F40" s="245"/>
    </row>
  </sheetData>
  <mergeCells count="25">
    <mergeCell ref="B28:D28"/>
    <mergeCell ref="C24:D24"/>
    <mergeCell ref="B3:G3"/>
    <mergeCell ref="A10:D10"/>
    <mergeCell ref="A6:D6"/>
    <mergeCell ref="A8:D9"/>
    <mergeCell ref="A4:F4"/>
    <mergeCell ref="F7:F8"/>
    <mergeCell ref="E8:E9"/>
    <mergeCell ref="A34:D34"/>
    <mergeCell ref="B16:D16"/>
    <mergeCell ref="C15:D15"/>
    <mergeCell ref="B12:D12"/>
    <mergeCell ref="B14:D14"/>
    <mergeCell ref="C13:D13"/>
    <mergeCell ref="C17:D17"/>
    <mergeCell ref="C19:D19"/>
    <mergeCell ref="C20:D20"/>
    <mergeCell ref="C22:D22"/>
    <mergeCell ref="B33:D33"/>
    <mergeCell ref="B18:D18"/>
    <mergeCell ref="B21:D21"/>
    <mergeCell ref="B23:D23"/>
    <mergeCell ref="B25:D25"/>
    <mergeCell ref="A27:D27"/>
  </mergeCells>
  <pageMargins left="0.34" right="0.19685039370078741" top="0.98425196850393704" bottom="0.23622047244094491" header="0" footer="0"/>
  <pageSetup paperSize="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3"/>
  <dimension ref="A1:G58"/>
  <sheetViews>
    <sheetView topLeftCell="A21" workbookViewId="0">
      <selection activeCell="K37" sqref="K37"/>
    </sheetView>
  </sheetViews>
  <sheetFormatPr defaultColWidth="9.109375" defaultRowHeight="14.1" customHeight="1" x14ac:dyDescent="0.3"/>
  <cols>
    <col min="1" max="1" width="3.5546875" style="35" customWidth="1"/>
    <col min="2" max="2" width="3.33203125" style="35" customWidth="1"/>
    <col min="3" max="3" width="3.44140625" style="35" customWidth="1"/>
    <col min="4" max="4" width="40.109375" style="35" customWidth="1"/>
    <col min="5" max="5" width="15.6640625" style="35" customWidth="1"/>
    <col min="6" max="6" width="16.44140625" style="21" customWidth="1"/>
    <col min="7" max="7" width="16.33203125" style="35" customWidth="1"/>
    <col min="8" max="16384" width="9.109375" style="35"/>
  </cols>
  <sheetData>
    <row r="1" spans="1:7" ht="14.1" customHeight="1" x14ac:dyDescent="0.3">
      <c r="F1" s="122"/>
    </row>
    <row r="2" spans="1:7" s="215" customFormat="1" ht="14.1" customHeight="1" x14ac:dyDescent="0.3">
      <c r="A2" s="214" t="s">
        <v>193</v>
      </c>
      <c r="B2" s="376" t="s">
        <v>194</v>
      </c>
      <c r="C2" s="376"/>
      <c r="D2" s="376"/>
      <c r="E2" s="376"/>
      <c r="F2" s="376"/>
      <c r="G2" s="376"/>
    </row>
    <row r="3" spans="1:7" ht="12.9" customHeight="1" x14ac:dyDescent="0.3">
      <c r="A3" s="395"/>
      <c r="B3" s="395"/>
      <c r="C3" s="395"/>
      <c r="D3" s="395"/>
      <c r="E3" s="395"/>
      <c r="F3" s="395"/>
    </row>
    <row r="4" spans="1:7" ht="12.9" customHeight="1" thickBot="1" x14ac:dyDescent="0.35">
      <c r="A4" s="396" t="s">
        <v>57</v>
      </c>
      <c r="B4" s="397"/>
      <c r="C4" s="397"/>
      <c r="D4" s="397"/>
      <c r="F4" s="122" t="s">
        <v>153</v>
      </c>
    </row>
    <row r="5" spans="1:7" s="27" customFormat="1" ht="14.1" customHeight="1" x14ac:dyDescent="0.3">
      <c r="A5" s="23"/>
      <c r="B5" s="238"/>
      <c r="C5" s="238"/>
      <c r="D5" s="238"/>
      <c r="E5" s="25"/>
      <c r="F5" s="377" t="s">
        <v>276</v>
      </c>
      <c r="G5" s="232" t="s">
        <v>14</v>
      </c>
    </row>
    <row r="6" spans="1:7" s="27" customFormat="1" ht="14.1" customHeight="1" x14ac:dyDescent="0.3">
      <c r="A6" s="379" t="s">
        <v>2</v>
      </c>
      <c r="B6" s="380"/>
      <c r="C6" s="380"/>
      <c r="D6" s="381"/>
      <c r="E6" s="393" t="s">
        <v>13</v>
      </c>
      <c r="F6" s="378"/>
      <c r="G6" s="233" t="s">
        <v>15</v>
      </c>
    </row>
    <row r="7" spans="1:7" s="27" customFormat="1" ht="14.1" customHeight="1" thickBot="1" x14ac:dyDescent="0.35">
      <c r="A7" s="382"/>
      <c r="B7" s="383"/>
      <c r="C7" s="383"/>
      <c r="D7" s="384"/>
      <c r="E7" s="394"/>
      <c r="F7" s="264">
        <v>2018</v>
      </c>
      <c r="G7" s="262" t="s">
        <v>277</v>
      </c>
    </row>
    <row r="8" spans="1:7" ht="12.9" customHeight="1" x14ac:dyDescent="0.3">
      <c r="A8" s="388"/>
      <c r="B8" s="389"/>
      <c r="C8" s="389"/>
      <c r="D8" s="390"/>
      <c r="E8" s="164"/>
      <c r="F8" s="165"/>
      <c r="G8" s="267"/>
    </row>
    <row r="9" spans="1:7" ht="12.9" customHeight="1" x14ac:dyDescent="0.3">
      <c r="A9" s="11" t="s">
        <v>3</v>
      </c>
      <c r="B9" s="13"/>
      <c r="C9" s="18"/>
      <c r="D9" s="38"/>
      <c r="E9" s="66"/>
      <c r="F9" s="14"/>
      <c r="G9" s="37"/>
    </row>
    <row r="10" spans="1:7" ht="12.9" customHeight="1" x14ac:dyDescent="0.3">
      <c r="A10" s="11"/>
      <c r="B10" s="365" t="s">
        <v>4</v>
      </c>
      <c r="C10" s="358"/>
      <c r="D10" s="359"/>
      <c r="E10" s="41" t="s">
        <v>110</v>
      </c>
      <c r="F10" s="14"/>
      <c r="G10" s="14"/>
    </row>
    <row r="11" spans="1:7" ht="12.9" customHeight="1" x14ac:dyDescent="0.3">
      <c r="A11" s="11"/>
      <c r="B11" s="71"/>
      <c r="C11" s="369" t="s">
        <v>4</v>
      </c>
      <c r="D11" s="359"/>
      <c r="E11" s="41" t="s">
        <v>104</v>
      </c>
      <c r="F11" s="14">
        <v>50000</v>
      </c>
      <c r="G11" s="14">
        <v>50000</v>
      </c>
    </row>
    <row r="12" spans="1:7" ht="12.9" customHeight="1" x14ac:dyDescent="0.3">
      <c r="A12" s="11"/>
      <c r="B12" s="365" t="s">
        <v>5</v>
      </c>
      <c r="C12" s="358"/>
      <c r="D12" s="359"/>
      <c r="E12" s="41" t="s">
        <v>111</v>
      </c>
      <c r="F12" s="14"/>
      <c r="G12" s="14"/>
    </row>
    <row r="13" spans="1:7" ht="12.9" customHeight="1" x14ac:dyDescent="0.3">
      <c r="A13" s="11"/>
      <c r="B13" s="71"/>
      <c r="C13" s="365" t="s">
        <v>39</v>
      </c>
      <c r="D13" s="359"/>
      <c r="E13" s="41" t="s">
        <v>105</v>
      </c>
      <c r="F13" s="14">
        <v>50000</v>
      </c>
      <c r="G13" s="14">
        <v>50000</v>
      </c>
    </row>
    <row r="14" spans="1:7" ht="12.9" customHeight="1" x14ac:dyDescent="0.3">
      <c r="A14" s="11"/>
      <c r="B14" s="365" t="s">
        <v>6</v>
      </c>
      <c r="C14" s="358"/>
      <c r="D14" s="359"/>
      <c r="E14" s="41" t="s">
        <v>112</v>
      </c>
      <c r="F14" s="14"/>
      <c r="G14" s="14"/>
    </row>
    <row r="15" spans="1:7" ht="12.9" customHeight="1" x14ac:dyDescent="0.3">
      <c r="A15" s="11"/>
      <c r="B15" s="71"/>
      <c r="C15" s="365" t="s">
        <v>23</v>
      </c>
      <c r="D15" s="359"/>
      <c r="E15" s="41" t="s">
        <v>106</v>
      </c>
      <c r="F15" s="14">
        <v>40000</v>
      </c>
      <c r="G15" s="14">
        <v>40000</v>
      </c>
    </row>
    <row r="16" spans="1:7" ht="12.9" customHeight="1" x14ac:dyDescent="0.3">
      <c r="A16" s="11"/>
      <c r="B16" s="365" t="s">
        <v>63</v>
      </c>
      <c r="C16" s="358"/>
      <c r="D16" s="359"/>
      <c r="E16" s="41" t="s">
        <v>113</v>
      </c>
      <c r="F16" s="14"/>
      <c r="G16" s="14"/>
    </row>
    <row r="17" spans="1:7" ht="12.9" customHeight="1" x14ac:dyDescent="0.3">
      <c r="A17" s="11"/>
      <c r="B17" s="71"/>
      <c r="C17" s="365" t="s">
        <v>86</v>
      </c>
      <c r="D17" s="359"/>
      <c r="E17" s="41" t="s">
        <v>108</v>
      </c>
      <c r="F17" s="14">
        <v>30000</v>
      </c>
      <c r="G17" s="14">
        <v>30000</v>
      </c>
    </row>
    <row r="18" spans="1:7" ht="12.9" customHeight="1" x14ac:dyDescent="0.3">
      <c r="A18" s="34"/>
      <c r="B18" s="360" t="s">
        <v>75</v>
      </c>
      <c r="C18" s="360"/>
      <c r="D18" s="361"/>
      <c r="E18" s="247"/>
      <c r="F18" s="144">
        <f>SUM(F11:F17)</f>
        <v>170000</v>
      </c>
      <c r="G18" s="144">
        <f>SUM(G11:G17)</f>
        <v>170000</v>
      </c>
    </row>
    <row r="19" spans="1:7" s="18" customFormat="1" ht="14.1" customHeight="1" x14ac:dyDescent="0.3">
      <c r="A19" s="385" t="s">
        <v>11</v>
      </c>
      <c r="B19" s="360"/>
      <c r="C19" s="360"/>
      <c r="D19" s="361"/>
      <c r="E19" s="247"/>
      <c r="F19" s="16"/>
      <c r="G19" s="14"/>
    </row>
    <row r="20" spans="1:7" ht="14.1" customHeight="1" x14ac:dyDescent="0.3">
      <c r="A20" s="34"/>
      <c r="B20" s="358"/>
      <c r="C20" s="358"/>
      <c r="D20" s="359"/>
      <c r="E20" s="41"/>
      <c r="F20" s="42"/>
      <c r="G20" s="14"/>
    </row>
    <row r="21" spans="1:7" ht="14.1" customHeight="1" x14ac:dyDescent="0.3">
      <c r="A21" s="34"/>
      <c r="B21" s="252" t="s">
        <v>280</v>
      </c>
      <c r="C21" s="252"/>
      <c r="D21" s="253"/>
      <c r="E21" s="41"/>
      <c r="F21" s="42">
        <v>0</v>
      </c>
      <c r="G21" s="14">
        <v>60000</v>
      </c>
    </row>
    <row r="22" spans="1:7" ht="14.1" customHeight="1" x14ac:dyDescent="0.3">
      <c r="A22" s="34"/>
      <c r="B22" s="360" t="s">
        <v>76</v>
      </c>
      <c r="C22" s="360"/>
      <c r="D22" s="361"/>
      <c r="E22" s="66"/>
      <c r="F22" s="266">
        <v>0</v>
      </c>
      <c r="G22" s="144">
        <f>SUM(G21:G21)</f>
        <v>60000</v>
      </c>
    </row>
    <row r="23" spans="1:7" ht="14.1" customHeight="1" x14ac:dyDescent="0.3">
      <c r="A23" s="34"/>
      <c r="B23" s="60"/>
      <c r="C23" s="60"/>
      <c r="D23" s="61"/>
      <c r="E23" s="66"/>
      <c r="F23" s="33"/>
      <c r="G23" s="14"/>
    </row>
    <row r="24" spans="1:7" ht="14.1" customHeight="1" thickBot="1" x14ac:dyDescent="0.35">
      <c r="A24" s="362" t="s">
        <v>12</v>
      </c>
      <c r="B24" s="363"/>
      <c r="C24" s="363"/>
      <c r="D24" s="364"/>
      <c r="E24" s="26"/>
      <c r="F24" s="96">
        <f>SUM(F22,F18)</f>
        <v>170000</v>
      </c>
      <c r="G24" s="96">
        <f>SUM(G22,G18)</f>
        <v>230000</v>
      </c>
    </row>
    <row r="25" spans="1:7" ht="14.1" customHeight="1" thickTop="1" x14ac:dyDescent="0.3">
      <c r="A25" s="13"/>
      <c r="B25" s="63"/>
      <c r="C25" s="62"/>
      <c r="D25" s="62"/>
      <c r="E25" s="65"/>
      <c r="F25" s="45"/>
    </row>
    <row r="26" spans="1:7" ht="14.1" customHeight="1" x14ac:dyDescent="0.3">
      <c r="A26" s="13"/>
      <c r="B26" s="63"/>
      <c r="C26" s="62"/>
      <c r="D26" s="62"/>
      <c r="E26" s="65"/>
      <c r="F26" s="45"/>
    </row>
    <row r="27" spans="1:7" ht="14.1" customHeight="1" x14ac:dyDescent="0.3">
      <c r="A27" s="13"/>
      <c r="B27" s="327"/>
      <c r="C27" s="328"/>
      <c r="D27" s="328"/>
      <c r="E27" s="235"/>
      <c r="F27" s="45"/>
    </row>
    <row r="28" spans="1:7" ht="14.1" customHeight="1" x14ac:dyDescent="0.3">
      <c r="A28" s="13"/>
      <c r="B28" s="327"/>
      <c r="C28" s="328"/>
      <c r="D28" s="328"/>
      <c r="E28" s="235"/>
      <c r="F28" s="45"/>
    </row>
    <row r="29" spans="1:7" ht="14.1" customHeight="1" x14ac:dyDescent="0.3">
      <c r="A29" s="13"/>
      <c r="B29" s="327"/>
      <c r="C29" s="328"/>
      <c r="D29" s="328"/>
      <c r="E29" s="235"/>
      <c r="F29" s="45"/>
    </row>
    <row r="30" spans="1:7" ht="14.1" customHeight="1" x14ac:dyDescent="0.3">
      <c r="A30" s="13"/>
      <c r="B30" s="327"/>
      <c r="C30" s="328"/>
      <c r="D30" s="328"/>
      <c r="E30" s="235"/>
      <c r="F30" s="45"/>
    </row>
    <row r="31" spans="1:7" s="193" customFormat="1" ht="14.1" customHeight="1" x14ac:dyDescent="0.3">
      <c r="A31" s="193" t="s">
        <v>17</v>
      </c>
      <c r="E31" s="195" t="s">
        <v>19</v>
      </c>
      <c r="F31" s="196"/>
    </row>
    <row r="32" spans="1:7" s="193" customFormat="1" ht="14.1" customHeight="1" x14ac:dyDescent="0.3">
      <c r="E32" s="197"/>
      <c r="F32" s="196"/>
    </row>
    <row r="33" spans="1:7" s="193" customFormat="1" ht="14.1" customHeight="1" x14ac:dyDescent="0.3">
      <c r="E33" s="197"/>
      <c r="F33" s="196"/>
    </row>
    <row r="34" spans="1:7" ht="14.1" customHeight="1" x14ac:dyDescent="0.3">
      <c r="F34" s="122"/>
    </row>
    <row r="35" spans="1:7" s="215" customFormat="1" ht="14.1" customHeight="1" x14ac:dyDescent="0.3">
      <c r="A35" s="214" t="s">
        <v>193</v>
      </c>
      <c r="B35" s="376" t="s">
        <v>194</v>
      </c>
      <c r="C35" s="376"/>
      <c r="D35" s="376"/>
      <c r="E35" s="376"/>
      <c r="F35" s="376"/>
      <c r="G35" s="376"/>
    </row>
    <row r="36" spans="1:7" ht="12.9" customHeight="1" x14ac:dyDescent="0.3">
      <c r="A36" s="395"/>
      <c r="B36" s="395"/>
      <c r="C36" s="395"/>
      <c r="D36" s="395"/>
      <c r="E36" s="395"/>
      <c r="F36" s="395"/>
    </row>
    <row r="37" spans="1:7" ht="12.9" customHeight="1" thickBot="1" x14ac:dyDescent="0.35">
      <c r="A37" s="396" t="s">
        <v>57</v>
      </c>
      <c r="B37" s="397"/>
      <c r="C37" s="397"/>
      <c r="D37" s="397"/>
      <c r="F37" s="122" t="s">
        <v>153</v>
      </c>
    </row>
    <row r="38" spans="1:7" s="27" customFormat="1" ht="14.1" customHeight="1" x14ac:dyDescent="0.3">
      <c r="A38" s="23"/>
      <c r="B38" s="341"/>
      <c r="C38" s="341"/>
      <c r="D38" s="341"/>
      <c r="E38" s="25"/>
      <c r="F38" s="377" t="s">
        <v>276</v>
      </c>
      <c r="G38" s="334" t="s">
        <v>14</v>
      </c>
    </row>
    <row r="39" spans="1:7" s="27" customFormat="1" ht="14.1" customHeight="1" x14ac:dyDescent="0.3">
      <c r="A39" s="379" t="s">
        <v>2</v>
      </c>
      <c r="B39" s="380"/>
      <c r="C39" s="380"/>
      <c r="D39" s="381"/>
      <c r="E39" s="393" t="s">
        <v>13</v>
      </c>
      <c r="F39" s="378"/>
      <c r="G39" s="335" t="s">
        <v>15</v>
      </c>
    </row>
    <row r="40" spans="1:7" s="27" customFormat="1" ht="14.1" customHeight="1" thickBot="1" x14ac:dyDescent="0.35">
      <c r="A40" s="382"/>
      <c r="B40" s="383"/>
      <c r="C40" s="383"/>
      <c r="D40" s="384"/>
      <c r="E40" s="394"/>
      <c r="F40" s="264">
        <v>2018</v>
      </c>
      <c r="G40" s="262" t="s">
        <v>277</v>
      </c>
    </row>
    <row r="41" spans="1:7" ht="12.9" customHeight="1" x14ac:dyDescent="0.3">
      <c r="A41" s="388"/>
      <c r="B41" s="389"/>
      <c r="C41" s="389"/>
      <c r="D41" s="390"/>
      <c r="E41" s="246"/>
      <c r="F41" s="165"/>
      <c r="G41" s="267"/>
    </row>
    <row r="42" spans="1:7" ht="12.9" customHeight="1" x14ac:dyDescent="0.3">
      <c r="A42" s="11" t="s">
        <v>3</v>
      </c>
      <c r="B42" s="13"/>
      <c r="C42" s="18"/>
      <c r="D42" s="38"/>
      <c r="E42" s="261"/>
      <c r="F42" s="14"/>
      <c r="G42" s="37"/>
    </row>
    <row r="43" spans="1:7" ht="12.9" customHeight="1" x14ac:dyDescent="0.3">
      <c r="A43" s="11"/>
      <c r="B43" s="365" t="s">
        <v>4</v>
      </c>
      <c r="C43" s="358"/>
      <c r="D43" s="359"/>
      <c r="E43" s="41" t="s">
        <v>110</v>
      </c>
      <c r="F43" s="14"/>
      <c r="G43" s="14"/>
    </row>
    <row r="44" spans="1:7" ht="12.9" customHeight="1" x14ac:dyDescent="0.3">
      <c r="A44" s="11"/>
      <c r="B44" s="327"/>
      <c r="C44" s="369" t="s">
        <v>4</v>
      </c>
      <c r="D44" s="359"/>
      <c r="E44" s="41" t="s">
        <v>104</v>
      </c>
      <c r="F44" s="14">
        <v>50000</v>
      </c>
      <c r="G44" s="14">
        <v>50000</v>
      </c>
    </row>
    <row r="45" spans="1:7" ht="12.9" customHeight="1" x14ac:dyDescent="0.3">
      <c r="A45" s="11"/>
      <c r="B45" s="365" t="s">
        <v>5</v>
      </c>
      <c r="C45" s="358"/>
      <c r="D45" s="359"/>
      <c r="E45" s="41" t="s">
        <v>111</v>
      </c>
      <c r="F45" s="14"/>
      <c r="G45" s="14"/>
    </row>
    <row r="46" spans="1:7" ht="12.9" customHeight="1" x14ac:dyDescent="0.3">
      <c r="A46" s="11"/>
      <c r="B46" s="327"/>
      <c r="C46" s="365" t="s">
        <v>39</v>
      </c>
      <c r="D46" s="359"/>
      <c r="E46" s="41" t="s">
        <v>105</v>
      </c>
      <c r="F46" s="14">
        <v>50000</v>
      </c>
      <c r="G46" s="14">
        <v>50000</v>
      </c>
    </row>
    <row r="47" spans="1:7" ht="12.9" customHeight="1" x14ac:dyDescent="0.3">
      <c r="A47" s="11"/>
      <c r="B47" s="365" t="s">
        <v>6</v>
      </c>
      <c r="C47" s="358"/>
      <c r="D47" s="359"/>
      <c r="E47" s="41" t="s">
        <v>112</v>
      </c>
      <c r="F47" s="14"/>
      <c r="G47" s="14"/>
    </row>
    <row r="48" spans="1:7" ht="12.9" customHeight="1" x14ac:dyDescent="0.3">
      <c r="A48" s="11"/>
      <c r="B48" s="327"/>
      <c r="C48" s="365" t="s">
        <v>23</v>
      </c>
      <c r="D48" s="359"/>
      <c r="E48" s="41" t="s">
        <v>106</v>
      </c>
      <c r="F48" s="14">
        <v>40000</v>
      </c>
      <c r="G48" s="14">
        <v>40000</v>
      </c>
    </row>
    <row r="49" spans="1:7" ht="12.9" customHeight="1" x14ac:dyDescent="0.3">
      <c r="A49" s="11"/>
      <c r="B49" s="365" t="s">
        <v>63</v>
      </c>
      <c r="C49" s="358"/>
      <c r="D49" s="359"/>
      <c r="E49" s="41" t="s">
        <v>113</v>
      </c>
      <c r="F49" s="14"/>
      <c r="G49" s="14"/>
    </row>
    <row r="50" spans="1:7" ht="12.9" customHeight="1" x14ac:dyDescent="0.3">
      <c r="A50" s="11"/>
      <c r="B50" s="327"/>
      <c r="C50" s="365" t="s">
        <v>86</v>
      </c>
      <c r="D50" s="359"/>
      <c r="E50" s="41" t="s">
        <v>108</v>
      </c>
      <c r="F50" s="14">
        <v>30000</v>
      </c>
      <c r="G50" s="14">
        <v>30000</v>
      </c>
    </row>
    <row r="51" spans="1:7" ht="12.9" customHeight="1" x14ac:dyDescent="0.3">
      <c r="A51" s="34"/>
      <c r="B51" s="360" t="s">
        <v>75</v>
      </c>
      <c r="C51" s="360"/>
      <c r="D51" s="361"/>
      <c r="E51" s="261"/>
      <c r="F51" s="144">
        <f>SUM(F44:F50)</f>
        <v>170000</v>
      </c>
      <c r="G51" s="144">
        <f>SUM(G44:G50)</f>
        <v>170000</v>
      </c>
    </row>
    <row r="52" spans="1:7" s="18" customFormat="1" ht="14.1" customHeight="1" x14ac:dyDescent="0.3">
      <c r="A52" s="385" t="s">
        <v>11</v>
      </c>
      <c r="B52" s="360"/>
      <c r="C52" s="360"/>
      <c r="D52" s="361"/>
      <c r="E52" s="261"/>
      <c r="F52" s="16"/>
      <c r="G52" s="14"/>
    </row>
    <row r="53" spans="1:7" ht="14.1" customHeight="1" x14ac:dyDescent="0.3">
      <c r="A53" s="34"/>
      <c r="B53" s="358"/>
      <c r="C53" s="358"/>
      <c r="D53" s="359"/>
      <c r="E53" s="41"/>
      <c r="F53" s="42"/>
      <c r="G53" s="14"/>
    </row>
    <row r="54" spans="1:7" ht="14.1" customHeight="1" x14ac:dyDescent="0.3">
      <c r="A54" s="34"/>
      <c r="B54" s="328" t="s">
        <v>280</v>
      </c>
      <c r="C54" s="328"/>
      <c r="D54" s="329"/>
      <c r="E54" s="41"/>
      <c r="F54" s="42">
        <v>0</v>
      </c>
      <c r="G54" s="14">
        <v>60000</v>
      </c>
    </row>
    <row r="55" spans="1:7" ht="14.1" customHeight="1" x14ac:dyDescent="0.3">
      <c r="A55" s="34"/>
      <c r="B55" s="360" t="s">
        <v>76</v>
      </c>
      <c r="C55" s="360"/>
      <c r="D55" s="361"/>
      <c r="E55" s="261"/>
      <c r="F55" s="266">
        <v>0</v>
      </c>
      <c r="G55" s="144">
        <f>SUM(G54:G54)</f>
        <v>60000</v>
      </c>
    </row>
    <row r="56" spans="1:7" ht="14.1" customHeight="1" x14ac:dyDescent="0.3">
      <c r="A56" s="34"/>
      <c r="B56" s="330"/>
      <c r="C56" s="330"/>
      <c r="D56" s="331"/>
      <c r="E56" s="261"/>
      <c r="F56" s="33"/>
      <c r="G56" s="14"/>
    </row>
    <row r="57" spans="1:7" ht="14.1" customHeight="1" thickBot="1" x14ac:dyDescent="0.35">
      <c r="A57" s="362" t="s">
        <v>12</v>
      </c>
      <c r="B57" s="363"/>
      <c r="C57" s="363"/>
      <c r="D57" s="364"/>
      <c r="E57" s="26"/>
      <c r="F57" s="96">
        <f>SUM(F55,F51)</f>
        <v>170000</v>
      </c>
      <c r="G57" s="96">
        <f>SUM(G55,G51)</f>
        <v>230000</v>
      </c>
    </row>
    <row r="58" spans="1:7" ht="14.1" customHeight="1" thickTop="1" x14ac:dyDescent="0.3"/>
  </sheetData>
  <mergeCells count="40">
    <mergeCell ref="B20:D20"/>
    <mergeCell ref="B10:D10"/>
    <mergeCell ref="B22:D22"/>
    <mergeCell ref="B16:D16"/>
    <mergeCell ref="B2:G2"/>
    <mergeCell ref="A24:D24"/>
    <mergeCell ref="A3:F3"/>
    <mergeCell ref="A4:D4"/>
    <mergeCell ref="F5:F6"/>
    <mergeCell ref="E6:E7"/>
    <mergeCell ref="A8:D8"/>
    <mergeCell ref="A6:D7"/>
    <mergeCell ref="B12:D12"/>
    <mergeCell ref="B14:D14"/>
    <mergeCell ref="C15:D15"/>
    <mergeCell ref="C17:D17"/>
    <mergeCell ref="C11:D11"/>
    <mergeCell ref="C13:D13"/>
    <mergeCell ref="B18:D18"/>
    <mergeCell ref="A19:D19"/>
    <mergeCell ref="B35:G35"/>
    <mergeCell ref="A36:F36"/>
    <mergeCell ref="A37:D37"/>
    <mergeCell ref="F38:F39"/>
    <mergeCell ref="A39:D40"/>
    <mergeCell ref="E39:E40"/>
    <mergeCell ref="A41:D41"/>
    <mergeCell ref="B43:D43"/>
    <mergeCell ref="C44:D44"/>
    <mergeCell ref="B45:D45"/>
    <mergeCell ref="C46:D46"/>
    <mergeCell ref="A52:D52"/>
    <mergeCell ref="B53:D53"/>
    <mergeCell ref="B55:D55"/>
    <mergeCell ref="A57:D57"/>
    <mergeCell ref="B47:D47"/>
    <mergeCell ref="C48:D48"/>
    <mergeCell ref="B49:D49"/>
    <mergeCell ref="C50:D50"/>
    <mergeCell ref="B51:D51"/>
  </mergeCells>
  <pageMargins left="0.36" right="0.11811023622047245" top="0.82677165354330717" bottom="0.11811023622047245" header="0" footer="0"/>
  <pageSetup paperSize="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4"/>
  <dimension ref="A1:G69"/>
  <sheetViews>
    <sheetView topLeftCell="A24" zoomScaleNormal="100" workbookViewId="0">
      <selection activeCell="N46" sqref="N46"/>
    </sheetView>
  </sheetViews>
  <sheetFormatPr defaultColWidth="9.109375" defaultRowHeight="14.1" customHeight="1" x14ac:dyDescent="0.3"/>
  <cols>
    <col min="1" max="1" width="3.44140625" style="35" customWidth="1"/>
    <col min="2" max="2" width="3.109375" style="35" customWidth="1"/>
    <col min="3" max="3" width="3" style="35" customWidth="1"/>
    <col min="4" max="4" width="41.6640625" style="35" customWidth="1"/>
    <col min="5" max="5" width="17.109375" style="35" customWidth="1"/>
    <col min="6" max="6" width="14.88671875" style="35" customWidth="1"/>
    <col min="7" max="7" width="1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376" t="s">
        <v>194</v>
      </c>
      <c r="C1" s="376"/>
      <c r="D1" s="376"/>
      <c r="E1" s="376"/>
      <c r="F1" s="376"/>
      <c r="G1" s="376"/>
    </row>
    <row r="2" spans="1:7" ht="13.5" customHeight="1" x14ac:dyDescent="0.3">
      <c r="A2" s="395"/>
      <c r="B2" s="395"/>
      <c r="C2" s="395"/>
      <c r="D2" s="395"/>
      <c r="E2" s="395"/>
      <c r="F2" s="395"/>
    </row>
    <row r="3" spans="1:7" ht="10.5" customHeight="1" x14ac:dyDescent="0.3"/>
    <row r="4" spans="1:7" ht="18" customHeight="1" thickBot="1" x14ac:dyDescent="0.35">
      <c r="A4" s="401" t="s">
        <v>58</v>
      </c>
      <c r="B4" s="401"/>
      <c r="C4" s="401"/>
      <c r="D4" s="401"/>
      <c r="F4" s="123"/>
    </row>
    <row r="5" spans="1:7" s="27" customFormat="1" ht="14.1" customHeight="1" x14ac:dyDescent="0.3">
      <c r="A5" s="23"/>
      <c r="B5" s="238"/>
      <c r="C5" s="238"/>
      <c r="D5" s="238"/>
      <c r="E5" s="25"/>
      <c r="F5" s="377" t="s">
        <v>276</v>
      </c>
      <c r="G5" s="232" t="s">
        <v>14</v>
      </c>
    </row>
    <row r="6" spans="1:7" s="27" customFormat="1" ht="14.1" customHeight="1" x14ac:dyDescent="0.3">
      <c r="A6" s="379" t="s">
        <v>2</v>
      </c>
      <c r="B6" s="380"/>
      <c r="C6" s="380"/>
      <c r="D6" s="381"/>
      <c r="E6" s="393" t="s">
        <v>13</v>
      </c>
      <c r="F6" s="378"/>
      <c r="G6" s="233" t="s">
        <v>15</v>
      </c>
    </row>
    <row r="7" spans="1:7" s="27" customFormat="1" ht="14.1" customHeight="1" thickBot="1" x14ac:dyDescent="0.35">
      <c r="A7" s="382"/>
      <c r="B7" s="383"/>
      <c r="C7" s="383"/>
      <c r="D7" s="384"/>
      <c r="E7" s="394"/>
      <c r="F7" s="264">
        <v>2018</v>
      </c>
      <c r="G7" s="262" t="s">
        <v>277</v>
      </c>
    </row>
    <row r="8" spans="1:7" s="18" customFormat="1" ht="16.5" customHeight="1" x14ac:dyDescent="0.3">
      <c r="A8" s="398" t="s">
        <v>58</v>
      </c>
      <c r="B8" s="399"/>
      <c r="C8" s="399"/>
      <c r="D8" s="400"/>
      <c r="E8" s="247"/>
      <c r="F8" s="273"/>
      <c r="G8" s="37"/>
    </row>
    <row r="9" spans="1:7" ht="12.9" customHeight="1" x14ac:dyDescent="0.3">
      <c r="A9" s="11" t="s">
        <v>3</v>
      </c>
      <c r="B9" s="13"/>
      <c r="C9" s="18"/>
      <c r="D9" s="38"/>
      <c r="E9" s="247"/>
      <c r="F9" s="14"/>
      <c r="G9" s="37"/>
    </row>
    <row r="10" spans="1:7" ht="12.9" customHeight="1" x14ac:dyDescent="0.3">
      <c r="A10" s="11"/>
      <c r="B10" s="365" t="s">
        <v>4</v>
      </c>
      <c r="C10" s="358"/>
      <c r="D10" s="359"/>
      <c r="E10" s="41" t="s">
        <v>110</v>
      </c>
      <c r="F10" s="14"/>
      <c r="G10" s="37"/>
    </row>
    <row r="11" spans="1:7" ht="12.9" customHeight="1" x14ac:dyDescent="0.3">
      <c r="A11" s="11"/>
      <c r="B11" s="230"/>
      <c r="C11" s="365" t="s">
        <v>4</v>
      </c>
      <c r="D11" s="359"/>
      <c r="E11" s="41" t="s">
        <v>104</v>
      </c>
      <c r="F11" s="14">
        <v>85000</v>
      </c>
      <c r="G11" s="14">
        <v>85000</v>
      </c>
    </row>
    <row r="12" spans="1:7" ht="12.9" customHeight="1" x14ac:dyDescent="0.3">
      <c r="A12" s="11"/>
      <c r="B12" s="365" t="s">
        <v>5</v>
      </c>
      <c r="C12" s="358"/>
      <c r="D12" s="359"/>
      <c r="E12" s="41" t="s">
        <v>111</v>
      </c>
      <c r="F12" s="14"/>
      <c r="G12" s="14"/>
    </row>
    <row r="13" spans="1:7" ht="12.9" customHeight="1" x14ac:dyDescent="0.3">
      <c r="A13" s="11"/>
      <c r="B13" s="71"/>
      <c r="C13" s="365" t="s">
        <v>39</v>
      </c>
      <c r="D13" s="359"/>
      <c r="E13" s="41" t="s">
        <v>105</v>
      </c>
      <c r="F13" s="14">
        <v>90000</v>
      </c>
      <c r="G13" s="14">
        <v>90000</v>
      </c>
    </row>
    <row r="14" spans="1:7" ht="12.9" customHeight="1" x14ac:dyDescent="0.3">
      <c r="A14" s="11"/>
      <c r="B14" s="365" t="s">
        <v>6</v>
      </c>
      <c r="C14" s="358"/>
      <c r="D14" s="359"/>
      <c r="E14" s="41" t="s">
        <v>112</v>
      </c>
      <c r="F14" s="14"/>
      <c r="G14" s="14"/>
    </row>
    <row r="15" spans="1:7" ht="12.9" customHeight="1" x14ac:dyDescent="0.3">
      <c r="A15" s="11"/>
      <c r="B15" s="71"/>
      <c r="C15" s="365" t="s">
        <v>23</v>
      </c>
      <c r="D15" s="359"/>
      <c r="E15" s="41" t="s">
        <v>106</v>
      </c>
      <c r="F15" s="14">
        <v>60000</v>
      </c>
      <c r="G15" s="14">
        <v>60000</v>
      </c>
    </row>
    <row r="16" spans="1:7" ht="12.9" customHeight="1" x14ac:dyDescent="0.3">
      <c r="A16" s="11"/>
      <c r="B16" s="365" t="s">
        <v>63</v>
      </c>
      <c r="C16" s="358"/>
      <c r="D16" s="359"/>
      <c r="E16" s="41" t="s">
        <v>113</v>
      </c>
      <c r="F16" s="218">
        <f>SUM(F17:F18)</f>
        <v>55000</v>
      </c>
      <c r="G16" s="218">
        <f>SUM(G17:G18)</f>
        <v>55000</v>
      </c>
    </row>
    <row r="17" spans="1:7" ht="12.9" customHeight="1" x14ac:dyDescent="0.3">
      <c r="A17" s="11"/>
      <c r="B17" s="71"/>
      <c r="C17" s="365" t="s">
        <v>86</v>
      </c>
      <c r="D17" s="359"/>
      <c r="E17" s="41" t="s">
        <v>108</v>
      </c>
      <c r="F17" s="20">
        <v>30000</v>
      </c>
      <c r="G17" s="20">
        <v>30000</v>
      </c>
    </row>
    <row r="18" spans="1:7" ht="12.9" customHeight="1" x14ac:dyDescent="0.3">
      <c r="A18" s="11"/>
      <c r="B18" s="71"/>
      <c r="C18" s="365" t="s">
        <v>102</v>
      </c>
      <c r="D18" s="359"/>
      <c r="E18" s="41" t="s">
        <v>109</v>
      </c>
      <c r="F18" s="20">
        <v>25000</v>
      </c>
      <c r="G18" s="20">
        <v>25000</v>
      </c>
    </row>
    <row r="19" spans="1:7" ht="12.9" customHeight="1" x14ac:dyDescent="0.3">
      <c r="A19" s="11"/>
      <c r="B19" s="365" t="s">
        <v>9</v>
      </c>
      <c r="C19" s="365"/>
      <c r="D19" s="366"/>
      <c r="E19" s="41" t="s">
        <v>116</v>
      </c>
      <c r="F19" s="37"/>
      <c r="G19" s="37"/>
    </row>
    <row r="20" spans="1:7" ht="12.9" customHeight="1" x14ac:dyDescent="0.3">
      <c r="A20" s="11"/>
      <c r="B20" s="71"/>
      <c r="C20" s="370" t="s">
        <v>90</v>
      </c>
      <c r="D20" s="368"/>
      <c r="E20" s="41" t="s">
        <v>117</v>
      </c>
      <c r="F20" s="14">
        <v>0</v>
      </c>
      <c r="G20" s="14">
        <v>0</v>
      </c>
    </row>
    <row r="21" spans="1:7" ht="12.9" customHeight="1" x14ac:dyDescent="0.3">
      <c r="A21" s="11"/>
      <c r="B21" s="369" t="s">
        <v>50</v>
      </c>
      <c r="C21" s="373"/>
      <c r="D21" s="359"/>
      <c r="E21" s="41"/>
      <c r="F21" s="14"/>
      <c r="G21" s="14"/>
    </row>
    <row r="22" spans="1:7" ht="12.9" customHeight="1" x14ac:dyDescent="0.3">
      <c r="A22" s="11"/>
      <c r="B22" s="172"/>
      <c r="C22" s="140" t="s">
        <v>89</v>
      </c>
      <c r="D22" s="174"/>
      <c r="E22" s="41"/>
      <c r="F22" s="14">
        <v>37500</v>
      </c>
      <c r="G22" s="14">
        <v>37500</v>
      </c>
    </row>
    <row r="23" spans="1:7" ht="12.9" customHeight="1" x14ac:dyDescent="0.3">
      <c r="A23" s="11"/>
      <c r="B23" s="365" t="s">
        <v>65</v>
      </c>
      <c r="C23" s="365"/>
      <c r="D23" s="366"/>
      <c r="E23" s="41" t="s">
        <v>120</v>
      </c>
      <c r="F23" s="14"/>
      <c r="G23" s="14"/>
    </row>
    <row r="24" spans="1:7" ht="12.9" customHeight="1" x14ac:dyDescent="0.3">
      <c r="A24" s="11"/>
      <c r="B24" s="71"/>
      <c r="C24" s="365" t="s">
        <v>65</v>
      </c>
      <c r="D24" s="359"/>
      <c r="E24" s="41" t="s">
        <v>122</v>
      </c>
      <c r="F24" s="14">
        <v>28681</v>
      </c>
      <c r="G24" s="14">
        <v>28681</v>
      </c>
    </row>
    <row r="25" spans="1:7" ht="12.9" customHeight="1" x14ac:dyDescent="0.3">
      <c r="A25" s="34"/>
      <c r="B25" s="360" t="s">
        <v>75</v>
      </c>
      <c r="C25" s="360"/>
      <c r="D25" s="361"/>
      <c r="E25" s="66"/>
      <c r="F25" s="144">
        <f>SUM(F11,F13,F15,F16,F20,F24,F22)</f>
        <v>356181</v>
      </c>
      <c r="G25" s="144">
        <f>SUM(G11,G13,G15,G16,G20,G24,G22)</f>
        <v>356181</v>
      </c>
    </row>
    <row r="26" spans="1:7" ht="12.9" customHeight="1" x14ac:dyDescent="0.3">
      <c r="A26" s="34"/>
      <c r="B26" s="60"/>
      <c r="C26" s="60"/>
      <c r="D26" s="61"/>
      <c r="E26" s="66"/>
      <c r="F26" s="16"/>
      <c r="G26" s="37"/>
    </row>
    <row r="27" spans="1:7" ht="12.9" customHeight="1" x14ac:dyDescent="0.3">
      <c r="A27" s="385" t="s">
        <v>11</v>
      </c>
      <c r="B27" s="360"/>
      <c r="C27" s="360"/>
      <c r="D27" s="361"/>
      <c r="E27" s="66"/>
      <c r="F27" s="16"/>
      <c r="G27" s="37"/>
    </row>
    <row r="28" spans="1:7" ht="12.9" customHeight="1" x14ac:dyDescent="0.3">
      <c r="A28" s="34"/>
      <c r="B28" s="358" t="s">
        <v>74</v>
      </c>
      <c r="C28" s="358"/>
      <c r="D28" s="359"/>
      <c r="E28" s="41" t="s">
        <v>123</v>
      </c>
      <c r="F28" s="42"/>
      <c r="G28" s="14"/>
    </row>
    <row r="29" spans="1:7" ht="12.9" customHeight="1" x14ac:dyDescent="0.3">
      <c r="A29" s="34"/>
      <c r="B29" s="322"/>
      <c r="C29" s="322" t="s">
        <v>314</v>
      </c>
      <c r="D29" s="323"/>
      <c r="E29" s="41"/>
      <c r="F29" s="42"/>
      <c r="G29" s="14">
        <v>50000</v>
      </c>
    </row>
    <row r="30" spans="1:7" ht="12.9" customHeight="1" x14ac:dyDescent="0.3">
      <c r="A30" s="34"/>
      <c r="B30" s="72"/>
      <c r="C30" s="365" t="s">
        <v>315</v>
      </c>
      <c r="D30" s="366"/>
      <c r="E30" s="41"/>
      <c r="F30" s="42"/>
      <c r="G30" s="14">
        <v>15000</v>
      </c>
    </row>
    <row r="31" spans="1:7" ht="12.9" customHeight="1" x14ac:dyDescent="0.3">
      <c r="A31" s="34"/>
      <c r="B31" s="360" t="s">
        <v>76</v>
      </c>
      <c r="C31" s="360"/>
      <c r="D31" s="361"/>
      <c r="E31" s="66"/>
      <c r="F31" s="266">
        <f>SUM(F30:F30)</f>
        <v>0</v>
      </c>
      <c r="G31" s="144">
        <f>SUM(G28:G30)</f>
        <v>65000</v>
      </c>
    </row>
    <row r="32" spans="1:7" ht="12.9" customHeight="1" x14ac:dyDescent="0.3">
      <c r="A32" s="34"/>
      <c r="B32" s="60"/>
      <c r="C32" s="60"/>
      <c r="D32" s="61"/>
      <c r="E32" s="66"/>
      <c r="F32" s="131"/>
      <c r="G32" s="37"/>
    </row>
    <row r="33" spans="1:7" ht="12.9" customHeight="1" thickBot="1" x14ac:dyDescent="0.35">
      <c r="A33" s="362" t="s">
        <v>12</v>
      </c>
      <c r="B33" s="363"/>
      <c r="C33" s="363"/>
      <c r="D33" s="364"/>
      <c r="E33" s="26"/>
      <c r="F33" s="109">
        <f>SUM(F31,F25)</f>
        <v>356181</v>
      </c>
      <c r="G33" s="109">
        <f>SUM(G31,G25)</f>
        <v>421181</v>
      </c>
    </row>
    <row r="34" spans="1:7" ht="12.9" customHeight="1" thickTop="1" x14ac:dyDescent="0.3">
      <c r="A34" s="13"/>
      <c r="B34" s="13"/>
      <c r="C34" s="18"/>
      <c r="D34" s="18"/>
      <c r="E34" s="65"/>
      <c r="F34" s="45"/>
    </row>
    <row r="35" spans="1:7" s="193" customFormat="1" ht="14.1" customHeight="1" x14ac:dyDescent="0.3">
      <c r="A35" s="194" t="s">
        <v>48</v>
      </c>
      <c r="B35" s="194"/>
      <c r="E35" s="242" t="s">
        <v>20</v>
      </c>
      <c r="F35" s="243"/>
    </row>
    <row r="36" spans="1:7" s="27" customFormat="1" ht="14.1" customHeight="1" x14ac:dyDescent="0.3">
      <c r="A36" s="214" t="s">
        <v>193</v>
      </c>
    </row>
    <row r="37" spans="1:7" ht="13.5" customHeight="1" x14ac:dyDescent="0.3">
      <c r="A37" s="395"/>
      <c r="B37" s="395"/>
      <c r="C37" s="395"/>
      <c r="D37" s="395"/>
      <c r="E37" s="395"/>
      <c r="F37" s="395"/>
    </row>
    <row r="38" spans="1:7" ht="10.5" customHeight="1" x14ac:dyDescent="0.3">
      <c r="B38" s="376" t="s">
        <v>194</v>
      </c>
      <c r="C38" s="376"/>
      <c r="D38" s="376"/>
      <c r="E38" s="376"/>
      <c r="F38" s="376"/>
      <c r="G38" s="376"/>
    </row>
    <row r="39" spans="1:7" ht="18" customHeight="1" thickBot="1" x14ac:dyDescent="0.35">
      <c r="A39" s="401" t="s">
        <v>58</v>
      </c>
      <c r="B39" s="401"/>
      <c r="C39" s="401"/>
      <c r="D39" s="401"/>
      <c r="F39" s="123"/>
    </row>
    <row r="40" spans="1:7" s="27" customFormat="1" ht="14.1" customHeight="1" x14ac:dyDescent="0.3">
      <c r="A40" s="23"/>
      <c r="B40" s="341"/>
      <c r="C40" s="341"/>
      <c r="D40" s="341"/>
      <c r="E40" s="25"/>
      <c r="F40" s="377" t="s">
        <v>276</v>
      </c>
      <c r="G40" s="334" t="s">
        <v>14</v>
      </c>
    </row>
    <row r="41" spans="1:7" s="27" customFormat="1" ht="14.1" customHeight="1" x14ac:dyDescent="0.3">
      <c r="A41" s="379" t="s">
        <v>2</v>
      </c>
      <c r="B41" s="380"/>
      <c r="C41" s="380"/>
      <c r="D41" s="381"/>
      <c r="E41" s="393" t="s">
        <v>13</v>
      </c>
      <c r="F41" s="378"/>
      <c r="G41" s="335" t="s">
        <v>15</v>
      </c>
    </row>
    <row r="42" spans="1:7" s="27" customFormat="1" ht="14.1" customHeight="1" thickBot="1" x14ac:dyDescent="0.35">
      <c r="A42" s="382"/>
      <c r="B42" s="383"/>
      <c r="C42" s="383"/>
      <c r="D42" s="384"/>
      <c r="E42" s="394"/>
      <c r="F42" s="264">
        <v>2018</v>
      </c>
      <c r="G42" s="262" t="s">
        <v>277</v>
      </c>
    </row>
    <row r="43" spans="1:7" s="18" customFormat="1" ht="16.5" customHeight="1" x14ac:dyDescent="0.3">
      <c r="A43" s="398" t="s">
        <v>58</v>
      </c>
      <c r="B43" s="399"/>
      <c r="C43" s="399"/>
      <c r="D43" s="400"/>
      <c r="E43" s="261"/>
      <c r="F43" s="273"/>
      <c r="G43" s="37"/>
    </row>
    <row r="44" spans="1:7" ht="12.9" customHeight="1" x14ac:dyDescent="0.3">
      <c r="A44" s="11" t="s">
        <v>3</v>
      </c>
      <c r="B44" s="13"/>
      <c r="C44" s="18"/>
      <c r="D44" s="38"/>
      <c r="E44" s="261"/>
      <c r="F44" s="14"/>
      <c r="G44" s="37"/>
    </row>
    <row r="45" spans="1:7" ht="12.9" customHeight="1" x14ac:dyDescent="0.3">
      <c r="A45" s="11"/>
      <c r="B45" s="365" t="s">
        <v>4</v>
      </c>
      <c r="C45" s="358"/>
      <c r="D45" s="359"/>
      <c r="E45" s="41" t="s">
        <v>110</v>
      </c>
      <c r="F45" s="14"/>
      <c r="G45" s="37"/>
    </row>
    <row r="46" spans="1:7" ht="12.9" customHeight="1" x14ac:dyDescent="0.3">
      <c r="A46" s="11"/>
      <c r="B46" s="327"/>
      <c r="C46" s="365" t="s">
        <v>4</v>
      </c>
      <c r="D46" s="359"/>
      <c r="E46" s="41" t="s">
        <v>104</v>
      </c>
      <c r="F46" s="14">
        <v>85000</v>
      </c>
      <c r="G46" s="14">
        <v>85000</v>
      </c>
    </row>
    <row r="47" spans="1:7" ht="12.9" customHeight="1" x14ac:dyDescent="0.3">
      <c r="A47" s="11"/>
      <c r="B47" s="365" t="s">
        <v>5</v>
      </c>
      <c r="C47" s="358"/>
      <c r="D47" s="359"/>
      <c r="E47" s="41" t="s">
        <v>111</v>
      </c>
      <c r="F47" s="14"/>
      <c r="G47" s="14"/>
    </row>
    <row r="48" spans="1:7" ht="12.9" customHeight="1" x14ac:dyDescent="0.3">
      <c r="A48" s="11"/>
      <c r="B48" s="327"/>
      <c r="C48" s="365" t="s">
        <v>39</v>
      </c>
      <c r="D48" s="359"/>
      <c r="E48" s="41" t="s">
        <v>105</v>
      </c>
      <c r="F48" s="14">
        <v>90000</v>
      </c>
      <c r="G48" s="14">
        <v>90000</v>
      </c>
    </row>
    <row r="49" spans="1:7" ht="12.9" customHeight="1" x14ac:dyDescent="0.3">
      <c r="A49" s="11"/>
      <c r="B49" s="365" t="s">
        <v>6</v>
      </c>
      <c r="C49" s="358"/>
      <c r="D49" s="359"/>
      <c r="E49" s="41" t="s">
        <v>112</v>
      </c>
      <c r="F49" s="14"/>
      <c r="G49" s="14"/>
    </row>
    <row r="50" spans="1:7" ht="12.9" customHeight="1" x14ac:dyDescent="0.3">
      <c r="A50" s="11"/>
      <c r="B50" s="327"/>
      <c r="C50" s="365" t="s">
        <v>23</v>
      </c>
      <c r="D50" s="359"/>
      <c r="E50" s="41" t="s">
        <v>106</v>
      </c>
      <c r="F50" s="14">
        <v>60000</v>
      </c>
      <c r="G50" s="14">
        <v>60000</v>
      </c>
    </row>
    <row r="51" spans="1:7" ht="12.9" customHeight="1" x14ac:dyDescent="0.3">
      <c r="A51" s="11"/>
      <c r="B51" s="365" t="s">
        <v>63</v>
      </c>
      <c r="C51" s="358"/>
      <c r="D51" s="359"/>
      <c r="E51" s="41" t="s">
        <v>113</v>
      </c>
      <c r="F51" s="218">
        <f>SUM(F52:F53)</f>
        <v>55000</v>
      </c>
      <c r="G51" s="218">
        <f>SUM(G52:G53)</f>
        <v>55000</v>
      </c>
    </row>
    <row r="52" spans="1:7" ht="12.9" customHeight="1" x14ac:dyDescent="0.3">
      <c r="A52" s="11"/>
      <c r="B52" s="327"/>
      <c r="C52" s="365" t="s">
        <v>86</v>
      </c>
      <c r="D52" s="359"/>
      <c r="E52" s="41" t="s">
        <v>108</v>
      </c>
      <c r="F52" s="20">
        <v>30000</v>
      </c>
      <c r="G52" s="20">
        <v>30000</v>
      </c>
    </row>
    <row r="53" spans="1:7" ht="12.9" customHeight="1" x14ac:dyDescent="0.3">
      <c r="A53" s="11"/>
      <c r="B53" s="327"/>
      <c r="C53" s="365" t="s">
        <v>102</v>
      </c>
      <c r="D53" s="359"/>
      <c r="E53" s="41" t="s">
        <v>109</v>
      </c>
      <c r="F53" s="20">
        <v>25000</v>
      </c>
      <c r="G53" s="20">
        <v>25000</v>
      </c>
    </row>
    <row r="54" spans="1:7" ht="12.9" customHeight="1" x14ac:dyDescent="0.3">
      <c r="A54" s="11"/>
      <c r="B54" s="365" t="s">
        <v>9</v>
      </c>
      <c r="C54" s="365"/>
      <c r="D54" s="366"/>
      <c r="E54" s="41" t="s">
        <v>116</v>
      </c>
      <c r="F54" s="37"/>
      <c r="G54" s="37"/>
    </row>
    <row r="55" spans="1:7" ht="12.9" customHeight="1" x14ac:dyDescent="0.3">
      <c r="A55" s="11"/>
      <c r="B55" s="327"/>
      <c r="C55" s="370" t="s">
        <v>90</v>
      </c>
      <c r="D55" s="368"/>
      <c r="E55" s="41" t="s">
        <v>117</v>
      </c>
      <c r="F55" s="14">
        <v>0</v>
      </c>
      <c r="G55" s="14">
        <v>0</v>
      </c>
    </row>
    <row r="56" spans="1:7" ht="12.9" customHeight="1" x14ac:dyDescent="0.3">
      <c r="A56" s="11"/>
      <c r="B56" s="369" t="s">
        <v>50</v>
      </c>
      <c r="C56" s="373"/>
      <c r="D56" s="359"/>
      <c r="E56" s="41"/>
      <c r="F56" s="14"/>
      <c r="G56" s="14"/>
    </row>
    <row r="57" spans="1:7" ht="12.9" customHeight="1" x14ac:dyDescent="0.3">
      <c r="A57" s="11"/>
      <c r="B57" s="327"/>
      <c r="C57" s="140" t="s">
        <v>89</v>
      </c>
      <c r="D57" s="333"/>
      <c r="E57" s="41"/>
      <c r="F57" s="14">
        <v>37500</v>
      </c>
      <c r="G57" s="14">
        <v>37500</v>
      </c>
    </row>
    <row r="58" spans="1:7" ht="12.9" customHeight="1" x14ac:dyDescent="0.3">
      <c r="A58" s="11"/>
      <c r="B58" s="365" t="s">
        <v>65</v>
      </c>
      <c r="C58" s="365"/>
      <c r="D58" s="366"/>
      <c r="E58" s="41" t="s">
        <v>120</v>
      </c>
      <c r="F58" s="14"/>
      <c r="G58" s="14"/>
    </row>
    <row r="59" spans="1:7" ht="12.9" customHeight="1" x14ac:dyDescent="0.3">
      <c r="A59" s="11"/>
      <c r="B59" s="327"/>
      <c r="C59" s="365" t="s">
        <v>65</v>
      </c>
      <c r="D59" s="359"/>
      <c r="E59" s="41" t="s">
        <v>122</v>
      </c>
      <c r="F59" s="14">
        <v>28681</v>
      </c>
      <c r="G59" s="14">
        <v>28681</v>
      </c>
    </row>
    <row r="60" spans="1:7" ht="12.9" customHeight="1" x14ac:dyDescent="0.3">
      <c r="A60" s="34"/>
      <c r="B60" s="360" t="s">
        <v>75</v>
      </c>
      <c r="C60" s="360"/>
      <c r="D60" s="361"/>
      <c r="E60" s="261"/>
      <c r="F60" s="144">
        <f>SUM(F46,F48,F50,F51,F55,F59,F57)</f>
        <v>356181</v>
      </c>
      <c r="G60" s="144">
        <f>SUM(G46,G48,G50,G51,G55,G59,G57)</f>
        <v>356181</v>
      </c>
    </row>
    <row r="61" spans="1:7" ht="12.9" customHeight="1" x14ac:dyDescent="0.3">
      <c r="A61" s="34"/>
      <c r="B61" s="330"/>
      <c r="C61" s="330"/>
      <c r="D61" s="331"/>
      <c r="E61" s="261"/>
      <c r="F61" s="16"/>
      <c r="G61" s="37"/>
    </row>
    <row r="62" spans="1:7" ht="12.9" customHeight="1" x14ac:dyDescent="0.3">
      <c r="A62" s="385" t="s">
        <v>11</v>
      </c>
      <c r="B62" s="360"/>
      <c r="C62" s="360"/>
      <c r="D62" s="361"/>
      <c r="E62" s="261"/>
      <c r="F62" s="16"/>
      <c r="G62" s="37"/>
    </row>
    <row r="63" spans="1:7" ht="12.9" customHeight="1" x14ac:dyDescent="0.3">
      <c r="A63" s="34"/>
      <c r="B63" s="358" t="s">
        <v>74</v>
      </c>
      <c r="C63" s="358"/>
      <c r="D63" s="359"/>
      <c r="E63" s="41" t="s">
        <v>123</v>
      </c>
      <c r="F63" s="42"/>
      <c r="G63" s="14"/>
    </row>
    <row r="64" spans="1:7" ht="12.9" customHeight="1" x14ac:dyDescent="0.3">
      <c r="A64" s="34"/>
      <c r="B64" s="328"/>
      <c r="C64" s="328" t="s">
        <v>314</v>
      </c>
      <c r="D64" s="329"/>
      <c r="E64" s="41"/>
      <c r="F64" s="42"/>
      <c r="G64" s="14">
        <v>50000</v>
      </c>
    </row>
    <row r="65" spans="1:7" ht="12.9" customHeight="1" x14ac:dyDescent="0.3">
      <c r="A65" s="34"/>
      <c r="B65" s="328"/>
      <c r="C65" s="365" t="s">
        <v>315</v>
      </c>
      <c r="D65" s="366"/>
      <c r="E65" s="41"/>
      <c r="F65" s="42"/>
      <c r="G65" s="14">
        <v>15000</v>
      </c>
    </row>
    <row r="66" spans="1:7" ht="12.9" customHeight="1" x14ac:dyDescent="0.3">
      <c r="A66" s="34"/>
      <c r="B66" s="360" t="s">
        <v>76</v>
      </c>
      <c r="C66" s="360"/>
      <c r="D66" s="361"/>
      <c r="E66" s="261"/>
      <c r="F66" s="266">
        <f>SUM(F65:F65)</f>
        <v>0</v>
      </c>
      <c r="G66" s="144">
        <f>SUM(G63:G65)</f>
        <v>65000</v>
      </c>
    </row>
    <row r="67" spans="1:7" ht="12.9" customHeight="1" x14ac:dyDescent="0.3">
      <c r="A67" s="34"/>
      <c r="B67" s="330"/>
      <c r="C67" s="330"/>
      <c r="D67" s="331"/>
      <c r="E67" s="261"/>
      <c r="F67" s="131"/>
      <c r="G67" s="37"/>
    </row>
    <row r="68" spans="1:7" ht="12.9" customHeight="1" thickBot="1" x14ac:dyDescent="0.35">
      <c r="A68" s="362" t="s">
        <v>12</v>
      </c>
      <c r="B68" s="363"/>
      <c r="C68" s="363"/>
      <c r="D68" s="364"/>
      <c r="E68" s="26"/>
      <c r="F68" s="109">
        <f>SUM(F66,F60)</f>
        <v>356181</v>
      </c>
      <c r="G68" s="109">
        <f>SUM(G66,G60)</f>
        <v>421181</v>
      </c>
    </row>
    <row r="69" spans="1:7" ht="12.9" customHeight="1" thickTop="1" x14ac:dyDescent="0.3">
      <c r="A69" s="13"/>
      <c r="B69" s="13"/>
      <c r="C69" s="18"/>
      <c r="D69" s="18"/>
      <c r="E69" s="235"/>
      <c r="F69" s="45"/>
    </row>
  </sheetData>
  <mergeCells count="54">
    <mergeCell ref="B1:G1"/>
    <mergeCell ref="F5:F6"/>
    <mergeCell ref="C11:D11"/>
    <mergeCell ref="B10:D10"/>
    <mergeCell ref="A8:D8"/>
    <mergeCell ref="A2:F2"/>
    <mergeCell ref="A4:D4"/>
    <mergeCell ref="E6:E7"/>
    <mergeCell ref="A6:D7"/>
    <mergeCell ref="B12:D12"/>
    <mergeCell ref="B14:D14"/>
    <mergeCell ref="A27:D27"/>
    <mergeCell ref="B16:D16"/>
    <mergeCell ref="B19:D19"/>
    <mergeCell ref="B23:D23"/>
    <mergeCell ref="B25:D25"/>
    <mergeCell ref="C17:D17"/>
    <mergeCell ref="C18:D18"/>
    <mergeCell ref="C20:D20"/>
    <mergeCell ref="C24:D24"/>
    <mergeCell ref="B21:D21"/>
    <mergeCell ref="C13:D13"/>
    <mergeCell ref="C15:D15"/>
    <mergeCell ref="B28:D28"/>
    <mergeCell ref="C30:D30"/>
    <mergeCell ref="B31:D31"/>
    <mergeCell ref="A33:D33"/>
    <mergeCell ref="B38:G38"/>
    <mergeCell ref="A43:D43"/>
    <mergeCell ref="B45:D45"/>
    <mergeCell ref="C46:D46"/>
    <mergeCell ref="B47:D47"/>
    <mergeCell ref="A37:F37"/>
    <mergeCell ref="A39:D39"/>
    <mergeCell ref="F40:F41"/>
    <mergeCell ref="A41:D42"/>
    <mergeCell ref="E41:E42"/>
    <mergeCell ref="C48:D48"/>
    <mergeCell ref="B49:D49"/>
    <mergeCell ref="C50:D50"/>
    <mergeCell ref="B51:D51"/>
    <mergeCell ref="C52:D52"/>
    <mergeCell ref="C53:D53"/>
    <mergeCell ref="B54:D54"/>
    <mergeCell ref="C55:D55"/>
    <mergeCell ref="B56:D56"/>
    <mergeCell ref="B58:D58"/>
    <mergeCell ref="B66:D66"/>
    <mergeCell ref="A68:D68"/>
    <mergeCell ref="C59:D59"/>
    <mergeCell ref="B60:D60"/>
    <mergeCell ref="A62:D62"/>
    <mergeCell ref="B63:D63"/>
    <mergeCell ref="C65:D65"/>
  </mergeCells>
  <pageMargins left="0.41" right="0.18" top="0.2" bottom="0.23622047244094491" header="0" footer="0"/>
  <pageSetup paperSize="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5"/>
  <dimension ref="A1:G64"/>
  <sheetViews>
    <sheetView topLeftCell="A20" workbookViewId="0">
      <selection activeCell="D34" sqref="D34"/>
    </sheetView>
  </sheetViews>
  <sheetFormatPr defaultColWidth="9.109375" defaultRowHeight="14.1" customHeight="1" x14ac:dyDescent="0.3"/>
  <cols>
    <col min="1" max="1" width="3" style="35" customWidth="1"/>
    <col min="2" max="2" width="2.88671875" style="35" customWidth="1"/>
    <col min="3" max="3" width="4.33203125" style="35" customWidth="1"/>
    <col min="4" max="4" width="39.44140625" style="35" customWidth="1"/>
    <col min="5" max="5" width="16.33203125" style="35" customWidth="1"/>
    <col min="6" max="9" width="16.6640625" style="35" customWidth="1"/>
    <col min="10" max="16384" width="9.109375" style="35"/>
  </cols>
  <sheetData>
    <row r="1" spans="1:7" ht="14.1" customHeight="1" x14ac:dyDescent="0.3">
      <c r="F1" s="123"/>
    </row>
    <row r="2" spans="1:7" ht="14.1" customHeight="1" x14ac:dyDescent="0.3">
      <c r="F2" s="22"/>
    </row>
    <row r="3" spans="1:7" s="27" customFormat="1" ht="14.1" customHeight="1" x14ac:dyDescent="0.3">
      <c r="A3" s="214" t="s">
        <v>193</v>
      </c>
      <c r="B3" s="215"/>
      <c r="C3" s="215" t="s">
        <v>194</v>
      </c>
      <c r="D3" s="215"/>
      <c r="E3" s="186"/>
      <c r="F3" s="120"/>
    </row>
    <row r="4" spans="1:7" ht="14.1" customHeight="1" x14ac:dyDescent="0.3">
      <c r="A4" s="387" t="s">
        <v>271</v>
      </c>
      <c r="B4" s="387"/>
      <c r="C4" s="387"/>
      <c r="D4" s="387"/>
      <c r="E4" s="387"/>
      <c r="F4" s="387"/>
    </row>
    <row r="6" spans="1:7" ht="14.1" customHeight="1" thickBot="1" x14ac:dyDescent="0.35">
      <c r="A6" s="35" t="s">
        <v>59</v>
      </c>
    </row>
    <row r="7" spans="1:7" s="27" customFormat="1" ht="14.1" customHeight="1" x14ac:dyDescent="0.3">
      <c r="A7" s="23"/>
      <c r="B7" s="238"/>
      <c r="C7" s="238"/>
      <c r="D7" s="238"/>
      <c r="E7" s="25"/>
      <c r="F7" s="377" t="s">
        <v>276</v>
      </c>
      <c r="G7" s="232" t="s">
        <v>14</v>
      </c>
    </row>
    <row r="8" spans="1:7" s="27" customFormat="1" ht="14.1" customHeight="1" x14ac:dyDescent="0.3">
      <c r="A8" s="379" t="s">
        <v>2</v>
      </c>
      <c r="B8" s="380"/>
      <c r="C8" s="380"/>
      <c r="D8" s="381"/>
      <c r="E8" s="393" t="s">
        <v>13</v>
      </c>
      <c r="F8" s="378"/>
      <c r="G8" s="233" t="s">
        <v>15</v>
      </c>
    </row>
    <row r="9" spans="1:7" s="27" customFormat="1" ht="14.1" customHeight="1" thickBot="1" x14ac:dyDescent="0.35">
      <c r="A9" s="382"/>
      <c r="B9" s="383"/>
      <c r="C9" s="383"/>
      <c r="D9" s="384"/>
      <c r="E9" s="394"/>
      <c r="F9" s="264">
        <v>2018</v>
      </c>
      <c r="G9" s="262" t="s">
        <v>277</v>
      </c>
    </row>
    <row r="10" spans="1:7" ht="14.1" customHeight="1" x14ac:dyDescent="0.3">
      <c r="A10" s="388"/>
      <c r="B10" s="389"/>
      <c r="C10" s="389"/>
      <c r="D10" s="390"/>
      <c r="E10" s="164"/>
      <c r="F10" s="164"/>
      <c r="G10" s="267"/>
    </row>
    <row r="11" spans="1:7" ht="14.1" customHeight="1" x14ac:dyDescent="0.3">
      <c r="A11" s="11" t="s">
        <v>3</v>
      </c>
      <c r="B11" s="13"/>
      <c r="C11" s="18"/>
      <c r="D11" s="38"/>
      <c r="E11" s="66"/>
      <c r="F11" s="14"/>
      <c r="G11" s="37"/>
    </row>
    <row r="12" spans="1:7" ht="14.1" customHeight="1" x14ac:dyDescent="0.3">
      <c r="A12" s="11"/>
      <c r="B12" s="365" t="s">
        <v>4</v>
      </c>
      <c r="C12" s="358"/>
      <c r="D12" s="359"/>
      <c r="E12" s="41" t="s">
        <v>110</v>
      </c>
      <c r="F12" s="14"/>
      <c r="G12" s="37"/>
    </row>
    <row r="13" spans="1:7" ht="14.1" customHeight="1" x14ac:dyDescent="0.3">
      <c r="A13" s="11"/>
      <c r="B13" s="73"/>
      <c r="C13" s="369" t="s">
        <v>4</v>
      </c>
      <c r="D13" s="359"/>
      <c r="E13" s="41" t="s">
        <v>104</v>
      </c>
      <c r="F13" s="14">
        <v>100000</v>
      </c>
      <c r="G13" s="14">
        <v>100000</v>
      </c>
    </row>
    <row r="14" spans="1:7" ht="14.1" customHeight="1" x14ac:dyDescent="0.3">
      <c r="A14" s="11"/>
      <c r="B14" s="365" t="s">
        <v>5</v>
      </c>
      <c r="C14" s="358"/>
      <c r="D14" s="359"/>
      <c r="E14" s="41" t="s">
        <v>111</v>
      </c>
      <c r="F14" s="14"/>
      <c r="G14" s="14"/>
    </row>
    <row r="15" spans="1:7" ht="14.1" customHeight="1" x14ac:dyDescent="0.3">
      <c r="A15" s="11"/>
      <c r="B15" s="73"/>
      <c r="C15" s="365" t="s">
        <v>39</v>
      </c>
      <c r="D15" s="359"/>
      <c r="E15" s="41" t="s">
        <v>105</v>
      </c>
      <c r="F15" s="14">
        <v>100000</v>
      </c>
      <c r="G15" s="14">
        <v>100000</v>
      </c>
    </row>
    <row r="16" spans="1:7" ht="14.1" customHeight="1" x14ac:dyDescent="0.3">
      <c r="A16" s="11"/>
      <c r="B16" s="365" t="s">
        <v>6</v>
      </c>
      <c r="C16" s="358"/>
      <c r="D16" s="359"/>
      <c r="E16" s="41" t="s">
        <v>112</v>
      </c>
      <c r="F16" s="14"/>
      <c r="G16" s="14"/>
    </row>
    <row r="17" spans="1:7" ht="14.1" customHeight="1" x14ac:dyDescent="0.3">
      <c r="A17" s="11"/>
      <c r="B17" s="73"/>
      <c r="C17" s="365" t="s">
        <v>23</v>
      </c>
      <c r="D17" s="359"/>
      <c r="E17" s="41" t="s">
        <v>106</v>
      </c>
      <c r="F17" s="14">
        <v>100000</v>
      </c>
      <c r="G17" s="14">
        <v>100000</v>
      </c>
    </row>
    <row r="18" spans="1:7" ht="14.1" customHeight="1" x14ac:dyDescent="0.3">
      <c r="A18" s="11"/>
      <c r="B18" s="365" t="s">
        <v>63</v>
      </c>
      <c r="C18" s="358"/>
      <c r="D18" s="359"/>
      <c r="E18" s="41" t="s">
        <v>113</v>
      </c>
      <c r="F18" s="219">
        <f>SUM(F19:F20)</f>
        <v>45792</v>
      </c>
      <c r="G18" s="219">
        <f>SUM(G19:G20)</f>
        <v>45792</v>
      </c>
    </row>
    <row r="19" spans="1:7" ht="14.1" customHeight="1" x14ac:dyDescent="0.3">
      <c r="A19" s="11"/>
      <c r="B19" s="73"/>
      <c r="C19" s="365" t="s">
        <v>86</v>
      </c>
      <c r="D19" s="359"/>
      <c r="E19" s="41" t="s">
        <v>108</v>
      </c>
      <c r="F19" s="20">
        <v>21600</v>
      </c>
      <c r="G19" s="20">
        <v>21600</v>
      </c>
    </row>
    <row r="20" spans="1:7" ht="14.1" customHeight="1" x14ac:dyDescent="0.3">
      <c r="A20" s="11"/>
      <c r="B20" s="73"/>
      <c r="C20" s="365" t="s">
        <v>102</v>
      </c>
      <c r="D20" s="359"/>
      <c r="E20" s="41" t="s">
        <v>109</v>
      </c>
      <c r="F20" s="20">
        <v>24192</v>
      </c>
      <c r="G20" s="20">
        <v>24192</v>
      </c>
    </row>
    <row r="21" spans="1:7" ht="14.1" customHeight="1" x14ac:dyDescent="0.3">
      <c r="A21" s="34"/>
      <c r="B21" s="360" t="s">
        <v>75</v>
      </c>
      <c r="C21" s="360"/>
      <c r="D21" s="361"/>
      <c r="E21" s="66"/>
      <c r="F21" s="144">
        <f>SUM(F13,F15,F17,F18)</f>
        <v>345792</v>
      </c>
      <c r="G21" s="144">
        <f>SUM(G13,G15,G17,G18)</f>
        <v>345792</v>
      </c>
    </row>
    <row r="22" spans="1:7" ht="14.1" customHeight="1" x14ac:dyDescent="0.3">
      <c r="A22" s="385" t="s">
        <v>11</v>
      </c>
      <c r="B22" s="360"/>
      <c r="C22" s="360"/>
      <c r="D22" s="361"/>
      <c r="E22" s="66"/>
      <c r="F22" s="16"/>
      <c r="G22" s="16"/>
    </row>
    <row r="23" spans="1:7" ht="14.1" customHeight="1" x14ac:dyDescent="0.3">
      <c r="A23" s="239"/>
      <c r="B23" s="240"/>
      <c r="C23" s="240"/>
      <c r="D23" s="241"/>
      <c r="E23" s="247"/>
      <c r="F23" s="16"/>
      <c r="G23" s="16"/>
    </row>
    <row r="24" spans="1:7" ht="14.1" customHeight="1" x14ac:dyDescent="0.3">
      <c r="A24" s="254"/>
      <c r="B24" s="250"/>
      <c r="C24" s="250"/>
      <c r="D24" s="251"/>
      <c r="E24" s="261"/>
      <c r="F24" s="16"/>
      <c r="G24" s="16"/>
    </row>
    <row r="25" spans="1:7" ht="14.1" customHeight="1" x14ac:dyDescent="0.3">
      <c r="A25" s="254"/>
      <c r="B25" s="250"/>
      <c r="C25" s="250"/>
      <c r="D25" s="251"/>
      <c r="E25" s="261"/>
      <c r="F25" s="16"/>
      <c r="G25" s="16"/>
    </row>
    <row r="26" spans="1:7" ht="14.1" customHeight="1" x14ac:dyDescent="0.3">
      <c r="A26" s="239"/>
      <c r="B26" s="240"/>
      <c r="C26" s="240"/>
      <c r="D26" s="241"/>
      <c r="E26" s="247"/>
      <c r="F26" s="16"/>
      <c r="G26" s="16"/>
    </row>
    <row r="27" spans="1:7" ht="14.1" customHeight="1" x14ac:dyDescent="0.3">
      <c r="A27" s="34"/>
      <c r="B27" s="358"/>
      <c r="C27" s="358"/>
      <c r="D27" s="359"/>
      <c r="E27" s="41"/>
      <c r="F27" s="42"/>
      <c r="G27" s="42"/>
    </row>
    <row r="28" spans="1:7" ht="14.1" customHeight="1" x14ac:dyDescent="0.3">
      <c r="A28" s="34"/>
      <c r="B28" s="72"/>
      <c r="C28" s="374"/>
      <c r="D28" s="375"/>
      <c r="E28" s="41"/>
      <c r="F28" s="42"/>
      <c r="G28" s="42"/>
    </row>
    <row r="29" spans="1:7" ht="14.1" customHeight="1" x14ac:dyDescent="0.3">
      <c r="A29" s="34"/>
      <c r="B29" s="360" t="s">
        <v>76</v>
      </c>
      <c r="C29" s="360"/>
      <c r="D29" s="361"/>
      <c r="E29" s="66"/>
      <c r="F29" s="33">
        <f t="shared" ref="F29:G29" si="0">SUM(F28)</f>
        <v>0</v>
      </c>
      <c r="G29" s="33">
        <f t="shared" si="0"/>
        <v>0</v>
      </c>
    </row>
    <row r="30" spans="1:7" ht="14.1" customHeight="1" thickBot="1" x14ac:dyDescent="0.35">
      <c r="A30" s="362" t="s">
        <v>12</v>
      </c>
      <c r="B30" s="363"/>
      <c r="C30" s="363"/>
      <c r="D30" s="364"/>
      <c r="E30" s="26"/>
      <c r="F30" s="96">
        <f>SUM(F29,F21)</f>
        <v>345792</v>
      </c>
      <c r="G30" s="96">
        <f>SUM(G29,G21)</f>
        <v>345792</v>
      </c>
    </row>
    <row r="31" spans="1:7" ht="14.1" customHeight="1" thickTop="1" x14ac:dyDescent="0.3">
      <c r="A31" s="13"/>
      <c r="B31" s="63"/>
      <c r="C31" s="62"/>
      <c r="D31" s="62"/>
      <c r="E31" s="65"/>
      <c r="F31" s="45"/>
    </row>
    <row r="32" spans="1:7" ht="14.1" customHeight="1" x14ac:dyDescent="0.3">
      <c r="A32" s="13"/>
      <c r="B32" s="327"/>
      <c r="C32" s="328"/>
      <c r="D32" s="328"/>
      <c r="E32" s="235"/>
      <c r="F32" s="45"/>
    </row>
    <row r="33" spans="1:7" ht="14.1" customHeight="1" x14ac:dyDescent="0.3">
      <c r="A33" s="13"/>
      <c r="B33" s="327"/>
      <c r="C33" s="328"/>
      <c r="D33" s="328"/>
      <c r="E33" s="235"/>
      <c r="F33" s="45"/>
    </row>
    <row r="34" spans="1:7" s="193" customFormat="1" ht="14.1" customHeight="1" x14ac:dyDescent="0.3">
      <c r="E34" s="197"/>
      <c r="F34" s="196"/>
    </row>
    <row r="35" spans="1:7" s="193" customFormat="1" ht="14.1" customHeight="1" x14ac:dyDescent="0.3">
      <c r="E35" s="197"/>
      <c r="F35" s="196"/>
    </row>
    <row r="36" spans="1:7" s="27" customFormat="1" ht="14.1" customHeight="1" x14ac:dyDescent="0.3">
      <c r="A36" s="214" t="s">
        <v>193</v>
      </c>
      <c r="B36" s="215"/>
      <c r="C36" s="215" t="s">
        <v>194</v>
      </c>
      <c r="D36" s="215"/>
      <c r="E36" s="342"/>
      <c r="F36" s="120"/>
    </row>
    <row r="37" spans="1:7" ht="14.1" customHeight="1" x14ac:dyDescent="0.3">
      <c r="A37" s="387" t="s">
        <v>271</v>
      </c>
      <c r="B37" s="387"/>
      <c r="C37" s="387"/>
      <c r="D37" s="387"/>
      <c r="E37" s="387"/>
      <c r="F37" s="387"/>
    </row>
    <row r="39" spans="1:7" ht="14.1" customHeight="1" thickBot="1" x14ac:dyDescent="0.35">
      <c r="A39" s="35" t="s">
        <v>59</v>
      </c>
    </row>
    <row r="40" spans="1:7" s="27" customFormat="1" ht="14.1" customHeight="1" x14ac:dyDescent="0.3">
      <c r="A40" s="23"/>
      <c r="B40" s="341"/>
      <c r="C40" s="341"/>
      <c r="D40" s="341"/>
      <c r="E40" s="25"/>
      <c r="F40" s="377" t="s">
        <v>276</v>
      </c>
      <c r="G40" s="334" t="s">
        <v>14</v>
      </c>
    </row>
    <row r="41" spans="1:7" s="27" customFormat="1" ht="14.1" customHeight="1" x14ac:dyDescent="0.3">
      <c r="A41" s="379" t="s">
        <v>2</v>
      </c>
      <c r="B41" s="380"/>
      <c r="C41" s="380"/>
      <c r="D41" s="381"/>
      <c r="E41" s="393" t="s">
        <v>13</v>
      </c>
      <c r="F41" s="378"/>
      <c r="G41" s="335" t="s">
        <v>15</v>
      </c>
    </row>
    <row r="42" spans="1:7" s="27" customFormat="1" ht="14.1" customHeight="1" thickBot="1" x14ac:dyDescent="0.35">
      <c r="A42" s="382"/>
      <c r="B42" s="383"/>
      <c r="C42" s="383"/>
      <c r="D42" s="384"/>
      <c r="E42" s="394"/>
      <c r="F42" s="264">
        <v>2018</v>
      </c>
      <c r="G42" s="262" t="s">
        <v>277</v>
      </c>
    </row>
    <row r="43" spans="1:7" ht="14.1" customHeight="1" x14ac:dyDescent="0.3">
      <c r="A43" s="388"/>
      <c r="B43" s="389"/>
      <c r="C43" s="389"/>
      <c r="D43" s="390"/>
      <c r="E43" s="246"/>
      <c r="F43" s="246"/>
      <c r="G43" s="267"/>
    </row>
    <row r="44" spans="1:7" ht="14.1" customHeight="1" x14ac:dyDescent="0.3">
      <c r="A44" s="11" t="s">
        <v>3</v>
      </c>
      <c r="B44" s="13"/>
      <c r="C44" s="18"/>
      <c r="D44" s="38"/>
      <c r="E44" s="261"/>
      <c r="F44" s="14"/>
      <c r="G44" s="37"/>
    </row>
    <row r="45" spans="1:7" ht="14.1" customHeight="1" x14ac:dyDescent="0.3">
      <c r="A45" s="11"/>
      <c r="B45" s="365" t="s">
        <v>4</v>
      </c>
      <c r="C45" s="358"/>
      <c r="D45" s="359"/>
      <c r="E45" s="41" t="s">
        <v>110</v>
      </c>
      <c r="F45" s="14"/>
      <c r="G45" s="37"/>
    </row>
    <row r="46" spans="1:7" ht="14.1" customHeight="1" x14ac:dyDescent="0.3">
      <c r="A46" s="11"/>
      <c r="B46" s="327"/>
      <c r="C46" s="369" t="s">
        <v>4</v>
      </c>
      <c r="D46" s="359"/>
      <c r="E46" s="41" t="s">
        <v>104</v>
      </c>
      <c r="F46" s="14">
        <v>100000</v>
      </c>
      <c r="G46" s="14">
        <v>100000</v>
      </c>
    </row>
    <row r="47" spans="1:7" ht="14.1" customHeight="1" x14ac:dyDescent="0.3">
      <c r="A47" s="11"/>
      <c r="B47" s="365" t="s">
        <v>5</v>
      </c>
      <c r="C47" s="358"/>
      <c r="D47" s="359"/>
      <c r="E47" s="41" t="s">
        <v>111</v>
      </c>
      <c r="F47" s="14"/>
      <c r="G47" s="14"/>
    </row>
    <row r="48" spans="1:7" ht="14.1" customHeight="1" x14ac:dyDescent="0.3">
      <c r="A48" s="11"/>
      <c r="B48" s="327"/>
      <c r="C48" s="365" t="s">
        <v>39</v>
      </c>
      <c r="D48" s="359"/>
      <c r="E48" s="41" t="s">
        <v>105</v>
      </c>
      <c r="F48" s="14">
        <v>100000</v>
      </c>
      <c r="G48" s="14">
        <v>100000</v>
      </c>
    </row>
    <row r="49" spans="1:7" ht="14.1" customHeight="1" x14ac:dyDescent="0.3">
      <c r="A49" s="11"/>
      <c r="B49" s="365" t="s">
        <v>6</v>
      </c>
      <c r="C49" s="358"/>
      <c r="D49" s="359"/>
      <c r="E49" s="41" t="s">
        <v>112</v>
      </c>
      <c r="F49" s="14"/>
      <c r="G49" s="14"/>
    </row>
    <row r="50" spans="1:7" ht="14.1" customHeight="1" x14ac:dyDescent="0.3">
      <c r="A50" s="11"/>
      <c r="B50" s="327"/>
      <c r="C50" s="365" t="s">
        <v>23</v>
      </c>
      <c r="D50" s="359"/>
      <c r="E50" s="41" t="s">
        <v>106</v>
      </c>
      <c r="F50" s="14">
        <v>100000</v>
      </c>
      <c r="G50" s="14">
        <v>100000</v>
      </c>
    </row>
    <row r="51" spans="1:7" ht="14.1" customHeight="1" x14ac:dyDescent="0.3">
      <c r="A51" s="11"/>
      <c r="B51" s="365" t="s">
        <v>63</v>
      </c>
      <c r="C51" s="358"/>
      <c r="D51" s="359"/>
      <c r="E51" s="41" t="s">
        <v>113</v>
      </c>
      <c r="F51" s="219">
        <f>SUM(F52:F53)</f>
        <v>45792</v>
      </c>
      <c r="G51" s="219">
        <f>SUM(G52:G53)</f>
        <v>45792</v>
      </c>
    </row>
    <row r="52" spans="1:7" ht="14.1" customHeight="1" x14ac:dyDescent="0.3">
      <c r="A52" s="11"/>
      <c r="B52" s="327"/>
      <c r="C52" s="365" t="s">
        <v>86</v>
      </c>
      <c r="D52" s="359"/>
      <c r="E52" s="41" t="s">
        <v>108</v>
      </c>
      <c r="F52" s="20">
        <v>21600</v>
      </c>
      <c r="G52" s="20">
        <v>21600</v>
      </c>
    </row>
    <row r="53" spans="1:7" ht="14.1" customHeight="1" x14ac:dyDescent="0.3">
      <c r="A53" s="11"/>
      <c r="B53" s="327"/>
      <c r="C53" s="365" t="s">
        <v>102</v>
      </c>
      <c r="D53" s="359"/>
      <c r="E53" s="41" t="s">
        <v>109</v>
      </c>
      <c r="F53" s="20">
        <v>24192</v>
      </c>
      <c r="G53" s="20">
        <v>24192</v>
      </c>
    </row>
    <row r="54" spans="1:7" ht="14.1" customHeight="1" x14ac:dyDescent="0.3">
      <c r="A54" s="34"/>
      <c r="B54" s="360" t="s">
        <v>75</v>
      </c>
      <c r="C54" s="360"/>
      <c r="D54" s="361"/>
      <c r="E54" s="261"/>
      <c r="F54" s="144">
        <f>SUM(F46,F48,F50,F51)</f>
        <v>345792</v>
      </c>
      <c r="G54" s="144">
        <f>SUM(G46,G48,G50,G51)</f>
        <v>345792</v>
      </c>
    </row>
    <row r="55" spans="1:7" ht="14.1" customHeight="1" x14ac:dyDescent="0.3">
      <c r="A55" s="385" t="s">
        <v>11</v>
      </c>
      <c r="B55" s="360"/>
      <c r="C55" s="360"/>
      <c r="D55" s="361"/>
      <c r="E55" s="261"/>
      <c r="F55" s="16"/>
      <c r="G55" s="16"/>
    </row>
    <row r="56" spans="1:7" ht="14.1" customHeight="1" x14ac:dyDescent="0.3">
      <c r="A56" s="337"/>
      <c r="B56" s="330"/>
      <c r="C56" s="330"/>
      <c r="D56" s="331"/>
      <c r="E56" s="261"/>
      <c r="F56" s="16"/>
      <c r="G56" s="16"/>
    </row>
    <row r="57" spans="1:7" ht="14.1" customHeight="1" x14ac:dyDescent="0.3">
      <c r="A57" s="337"/>
      <c r="B57" s="330"/>
      <c r="C57" s="330"/>
      <c r="D57" s="331"/>
      <c r="E57" s="261"/>
      <c r="F57" s="16"/>
      <c r="G57" s="16"/>
    </row>
    <row r="58" spans="1:7" ht="14.1" customHeight="1" x14ac:dyDescent="0.3">
      <c r="A58" s="337"/>
      <c r="B58" s="330"/>
      <c r="C58" s="330"/>
      <c r="D58" s="331"/>
      <c r="E58" s="261"/>
      <c r="F58" s="16"/>
      <c r="G58" s="16"/>
    </row>
    <row r="59" spans="1:7" ht="14.1" customHeight="1" x14ac:dyDescent="0.3">
      <c r="A59" s="337"/>
      <c r="B59" s="330"/>
      <c r="C59" s="330"/>
      <c r="D59" s="331"/>
      <c r="E59" s="261"/>
      <c r="F59" s="16"/>
      <c r="G59" s="16"/>
    </row>
    <row r="60" spans="1:7" ht="14.1" customHeight="1" x14ac:dyDescent="0.3">
      <c r="A60" s="34"/>
      <c r="B60" s="358"/>
      <c r="C60" s="358"/>
      <c r="D60" s="359"/>
      <c r="E60" s="41"/>
      <c r="F60" s="42"/>
      <c r="G60" s="42"/>
    </row>
    <row r="61" spans="1:7" ht="14.1" customHeight="1" x14ac:dyDescent="0.3">
      <c r="A61" s="34"/>
      <c r="B61" s="328"/>
      <c r="C61" s="374"/>
      <c r="D61" s="375"/>
      <c r="E61" s="41"/>
      <c r="F61" s="42"/>
      <c r="G61" s="42"/>
    </row>
    <row r="62" spans="1:7" ht="14.1" customHeight="1" x14ac:dyDescent="0.3">
      <c r="A62" s="34"/>
      <c r="B62" s="360" t="s">
        <v>76</v>
      </c>
      <c r="C62" s="360"/>
      <c r="D62" s="361"/>
      <c r="E62" s="261"/>
      <c r="F62" s="33">
        <f t="shared" ref="F62:G62" si="1">SUM(F61)</f>
        <v>0</v>
      </c>
      <c r="G62" s="33">
        <f t="shared" si="1"/>
        <v>0</v>
      </c>
    </row>
    <row r="63" spans="1:7" ht="14.1" customHeight="1" thickBot="1" x14ac:dyDescent="0.35">
      <c r="A63" s="362" t="s">
        <v>12</v>
      </c>
      <c r="B63" s="363"/>
      <c r="C63" s="363"/>
      <c r="D63" s="364"/>
      <c r="E63" s="26"/>
      <c r="F63" s="96">
        <f>SUM(F62,F54)</f>
        <v>345792</v>
      </c>
      <c r="G63" s="96">
        <f>SUM(G62,G54)</f>
        <v>345792</v>
      </c>
    </row>
    <row r="64" spans="1:7" ht="14.1" customHeight="1" thickTop="1" x14ac:dyDescent="0.3">
      <c r="A64" s="13"/>
      <c r="B64" s="327"/>
      <c r="C64" s="328"/>
      <c r="D64" s="328"/>
      <c r="E64" s="235"/>
      <c r="F64" s="45"/>
    </row>
  </sheetData>
  <mergeCells count="40">
    <mergeCell ref="B12:D12"/>
    <mergeCell ref="B14:D14"/>
    <mergeCell ref="B16:D16"/>
    <mergeCell ref="A30:D30"/>
    <mergeCell ref="A4:F4"/>
    <mergeCell ref="F7:F8"/>
    <mergeCell ref="E8:E9"/>
    <mergeCell ref="A8:D9"/>
    <mergeCell ref="B29:D29"/>
    <mergeCell ref="C28:D28"/>
    <mergeCell ref="B27:D27"/>
    <mergeCell ref="A10:D10"/>
    <mergeCell ref="B18:D18"/>
    <mergeCell ref="B21:D21"/>
    <mergeCell ref="A22:D22"/>
    <mergeCell ref="C19:D19"/>
    <mergeCell ref="C20:D20"/>
    <mergeCell ref="C13:D13"/>
    <mergeCell ref="C15:D15"/>
    <mergeCell ref="C17:D17"/>
    <mergeCell ref="A37:F37"/>
    <mergeCell ref="F40:F41"/>
    <mergeCell ref="A41:D42"/>
    <mergeCell ref="E41:E42"/>
    <mergeCell ref="A43:D43"/>
    <mergeCell ref="B45:D45"/>
    <mergeCell ref="C46:D46"/>
    <mergeCell ref="B47:D47"/>
    <mergeCell ref="C48:D48"/>
    <mergeCell ref="B49:D49"/>
    <mergeCell ref="C50:D50"/>
    <mergeCell ref="B60:D60"/>
    <mergeCell ref="C61:D61"/>
    <mergeCell ref="B62:D62"/>
    <mergeCell ref="A63:D63"/>
    <mergeCell ref="B51:D51"/>
    <mergeCell ref="C52:D52"/>
    <mergeCell ref="C53:D53"/>
    <mergeCell ref="B54:D54"/>
    <mergeCell ref="A55:D55"/>
  </mergeCells>
  <pageMargins left="0.44" right="0.23622047244094491" top="0.37" bottom="0.23622047244094491" header="0" footer="0"/>
  <pageSetup paperSize="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/>
  <dimension ref="A1:G75"/>
  <sheetViews>
    <sheetView topLeftCell="A50" workbookViewId="0">
      <selection activeCell="O71" sqref="O71"/>
    </sheetView>
  </sheetViews>
  <sheetFormatPr defaultColWidth="9.109375" defaultRowHeight="14.1" customHeight="1" x14ac:dyDescent="0.3"/>
  <cols>
    <col min="1" max="1" width="3" style="35" customWidth="1"/>
    <col min="2" max="2" width="3.109375" style="35" customWidth="1"/>
    <col min="3" max="3" width="2.6640625" style="35" customWidth="1"/>
    <col min="4" max="4" width="43.33203125" style="35" customWidth="1"/>
    <col min="5" max="5" width="17.109375" style="35" customWidth="1"/>
    <col min="6" max="6" width="15" style="35" customWidth="1"/>
    <col min="7" max="7" width="16.554687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215"/>
      <c r="C1" s="215" t="s">
        <v>194</v>
      </c>
      <c r="D1" s="215"/>
      <c r="E1" s="186"/>
      <c r="F1" s="120"/>
    </row>
    <row r="2" spans="1:7" ht="17.25" customHeight="1" thickBot="1" x14ac:dyDescent="0.35">
      <c r="A2" s="217" t="s">
        <v>60</v>
      </c>
      <c r="B2" s="217"/>
    </row>
    <row r="3" spans="1:7" s="27" customFormat="1" ht="14.1" customHeight="1" x14ac:dyDescent="0.3">
      <c r="A3" s="23"/>
      <c r="B3" s="238"/>
      <c r="C3" s="238"/>
      <c r="D3" s="238"/>
      <c r="E3" s="25"/>
      <c r="F3" s="377" t="s">
        <v>276</v>
      </c>
      <c r="G3" s="232" t="s">
        <v>14</v>
      </c>
    </row>
    <row r="4" spans="1:7" s="27" customFormat="1" ht="14.1" customHeight="1" x14ac:dyDescent="0.3">
      <c r="A4" s="379" t="s">
        <v>2</v>
      </c>
      <c r="B4" s="380"/>
      <c r="C4" s="380"/>
      <c r="D4" s="381"/>
      <c r="E4" s="393" t="s">
        <v>13</v>
      </c>
      <c r="F4" s="378"/>
      <c r="G4" s="233" t="s">
        <v>15</v>
      </c>
    </row>
    <row r="5" spans="1:7" s="27" customFormat="1" ht="14.1" customHeight="1" thickBot="1" x14ac:dyDescent="0.35">
      <c r="A5" s="382"/>
      <c r="B5" s="383"/>
      <c r="C5" s="383"/>
      <c r="D5" s="384"/>
      <c r="E5" s="394"/>
      <c r="F5" s="264">
        <v>2018</v>
      </c>
      <c r="G5" s="262" t="s">
        <v>277</v>
      </c>
    </row>
    <row r="6" spans="1:7" ht="14.1" customHeight="1" x14ac:dyDescent="0.3">
      <c r="A6" s="11" t="s">
        <v>3</v>
      </c>
      <c r="B6" s="13"/>
      <c r="C6" s="18"/>
      <c r="D6" s="38"/>
      <c r="E6" s="66"/>
      <c r="F6" s="14"/>
      <c r="G6" s="37"/>
    </row>
    <row r="7" spans="1:7" ht="14.1" customHeight="1" x14ac:dyDescent="0.3">
      <c r="A7" s="11"/>
      <c r="B7" s="365" t="s">
        <v>4</v>
      </c>
      <c r="C7" s="358"/>
      <c r="D7" s="359"/>
      <c r="E7" s="41" t="s">
        <v>110</v>
      </c>
      <c r="F7" s="219">
        <f t="shared" ref="F7" si="0">SUM(F8:F9)</f>
        <v>180000</v>
      </c>
      <c r="G7" s="37"/>
    </row>
    <row r="8" spans="1:7" ht="14.1" customHeight="1" x14ac:dyDescent="0.3">
      <c r="A8" s="11"/>
      <c r="B8" s="75"/>
      <c r="C8" s="365" t="s">
        <v>4</v>
      </c>
      <c r="D8" s="359"/>
      <c r="E8" s="41" t="s">
        <v>104</v>
      </c>
      <c r="F8" s="105">
        <v>100000</v>
      </c>
      <c r="G8" s="105">
        <v>100000</v>
      </c>
    </row>
    <row r="9" spans="1:7" ht="14.1" customHeight="1" x14ac:dyDescent="0.3">
      <c r="A9" s="11"/>
      <c r="B9" s="75"/>
      <c r="C9" s="365" t="s">
        <v>31</v>
      </c>
      <c r="D9" s="359"/>
      <c r="E9" s="41" t="s">
        <v>183</v>
      </c>
      <c r="F9" s="105">
        <v>80000</v>
      </c>
      <c r="G9" s="105">
        <v>80000</v>
      </c>
    </row>
    <row r="10" spans="1:7" ht="11.1" customHeight="1" x14ac:dyDescent="0.3">
      <c r="A10" s="11"/>
      <c r="B10" s="365" t="s">
        <v>5</v>
      </c>
      <c r="C10" s="358"/>
      <c r="D10" s="359"/>
      <c r="E10" s="41" t="s">
        <v>111</v>
      </c>
      <c r="F10" s="219">
        <f t="shared" ref="F10:G10" si="1">SUM(F11)</f>
        <v>150000</v>
      </c>
      <c r="G10" s="219">
        <f t="shared" si="1"/>
        <v>150000</v>
      </c>
    </row>
    <row r="11" spans="1:7" ht="11.1" customHeight="1" x14ac:dyDescent="0.3">
      <c r="A11" s="11"/>
      <c r="B11" s="75"/>
      <c r="C11" s="365" t="s">
        <v>39</v>
      </c>
      <c r="D11" s="359"/>
      <c r="E11" s="41" t="s">
        <v>105</v>
      </c>
      <c r="F11" s="105">
        <v>150000</v>
      </c>
      <c r="G11" s="105">
        <v>150000</v>
      </c>
    </row>
    <row r="12" spans="1:7" ht="11.1" customHeight="1" x14ac:dyDescent="0.3">
      <c r="A12" s="11"/>
      <c r="B12" s="365" t="s">
        <v>6</v>
      </c>
      <c r="C12" s="358"/>
      <c r="D12" s="359"/>
      <c r="E12" s="41" t="s">
        <v>112</v>
      </c>
      <c r="F12" s="219">
        <f t="shared" ref="F12" si="2">SUM(F13:F16)</f>
        <v>300000</v>
      </c>
      <c r="G12" s="219">
        <f t="shared" ref="G12" si="3">SUM(G13:G16)</f>
        <v>300000</v>
      </c>
    </row>
    <row r="13" spans="1:7" ht="11.1" customHeight="1" x14ac:dyDescent="0.3">
      <c r="A13" s="11"/>
      <c r="B13" s="75"/>
      <c r="C13" s="365" t="s">
        <v>23</v>
      </c>
      <c r="D13" s="359"/>
      <c r="E13" s="41" t="s">
        <v>106</v>
      </c>
      <c r="F13" s="105">
        <v>100000</v>
      </c>
      <c r="G13" s="105">
        <v>100000</v>
      </c>
    </row>
    <row r="14" spans="1:7" ht="11.1" customHeight="1" x14ac:dyDescent="0.3">
      <c r="A14" s="11"/>
      <c r="B14" s="75"/>
      <c r="C14" s="365" t="s">
        <v>125</v>
      </c>
      <c r="D14" s="359"/>
      <c r="E14" s="41" t="s">
        <v>127</v>
      </c>
      <c r="F14" s="105">
        <v>50000</v>
      </c>
      <c r="G14" s="105">
        <v>50000</v>
      </c>
    </row>
    <row r="15" spans="1:7" ht="11.1" customHeight="1" x14ac:dyDescent="0.3">
      <c r="A15" s="11"/>
      <c r="B15" s="107"/>
      <c r="C15" s="107" t="s">
        <v>151</v>
      </c>
      <c r="D15" s="106"/>
      <c r="E15" s="41" t="s">
        <v>184</v>
      </c>
      <c r="F15" s="105">
        <v>50000</v>
      </c>
      <c r="G15" s="105">
        <v>50000</v>
      </c>
    </row>
    <row r="16" spans="1:7" ht="11.1" customHeight="1" x14ac:dyDescent="0.3">
      <c r="A16" s="11"/>
      <c r="B16" s="75"/>
      <c r="C16" s="369" t="s">
        <v>126</v>
      </c>
      <c r="D16" s="359"/>
      <c r="E16" s="41" t="s">
        <v>107</v>
      </c>
      <c r="F16" s="105">
        <v>100000</v>
      </c>
      <c r="G16" s="105">
        <v>100000</v>
      </c>
    </row>
    <row r="17" spans="1:7" ht="11.1" customHeight="1" x14ac:dyDescent="0.3">
      <c r="A17" s="11"/>
      <c r="B17" s="365" t="s">
        <v>63</v>
      </c>
      <c r="C17" s="358"/>
      <c r="D17" s="359"/>
      <c r="E17" s="41" t="s">
        <v>113</v>
      </c>
      <c r="F17" s="219">
        <f>SUM(F18:F19)</f>
        <v>55000</v>
      </c>
      <c r="G17" s="219">
        <f>SUM(G18:G19)</f>
        <v>55000</v>
      </c>
    </row>
    <row r="18" spans="1:7" ht="11.1" customHeight="1" x14ac:dyDescent="0.3">
      <c r="A18" s="11"/>
      <c r="B18" s="75"/>
      <c r="C18" s="365" t="s">
        <v>30</v>
      </c>
      <c r="D18" s="359"/>
      <c r="E18" s="41" t="s">
        <v>108</v>
      </c>
      <c r="F18" s="105">
        <v>30000</v>
      </c>
      <c r="G18" s="105">
        <v>30000</v>
      </c>
    </row>
    <row r="19" spans="1:7" s="139" customFormat="1" ht="11.1" customHeight="1" x14ac:dyDescent="0.3">
      <c r="A19" s="136"/>
      <c r="B19" s="137"/>
      <c r="C19" s="402" t="s">
        <v>102</v>
      </c>
      <c r="D19" s="403"/>
      <c r="E19" s="138" t="s">
        <v>109</v>
      </c>
      <c r="F19" s="105">
        <v>25000</v>
      </c>
      <c r="G19" s="105">
        <v>25000</v>
      </c>
    </row>
    <row r="20" spans="1:7" ht="11.1" customHeight="1" x14ac:dyDescent="0.3">
      <c r="A20" s="11"/>
      <c r="B20" s="365" t="s">
        <v>9</v>
      </c>
      <c r="C20" s="365"/>
      <c r="D20" s="366"/>
      <c r="E20" s="41" t="s">
        <v>116</v>
      </c>
      <c r="F20" s="219">
        <f>SUM(F21:F22)</f>
        <v>200000</v>
      </c>
      <c r="G20" s="219">
        <f>SUM(G21:G22)</f>
        <v>200000</v>
      </c>
    </row>
    <row r="21" spans="1:7" ht="11.1" customHeight="1" x14ac:dyDescent="0.3">
      <c r="A21" s="11"/>
      <c r="B21" s="75"/>
      <c r="C21" s="369" t="s">
        <v>129</v>
      </c>
      <c r="D21" s="359"/>
      <c r="E21" s="41" t="s">
        <v>130</v>
      </c>
      <c r="F21" s="20"/>
      <c r="G21" s="20"/>
    </row>
    <row r="22" spans="1:7" ht="11.1" customHeight="1" x14ac:dyDescent="0.3">
      <c r="A22" s="11"/>
      <c r="B22" s="75"/>
      <c r="C22" s="76" t="s">
        <v>91</v>
      </c>
      <c r="D22" s="77"/>
      <c r="E22" s="41" t="s">
        <v>118</v>
      </c>
      <c r="F22" s="20">
        <v>200000</v>
      </c>
      <c r="G22" s="20">
        <v>200000</v>
      </c>
    </row>
    <row r="23" spans="1:7" ht="11.1" customHeight="1" x14ac:dyDescent="0.3">
      <c r="A23" s="11"/>
      <c r="B23" s="159"/>
      <c r="C23" s="161" t="s">
        <v>192</v>
      </c>
      <c r="D23" s="160"/>
      <c r="E23" s="41"/>
      <c r="F23" s="20">
        <v>0</v>
      </c>
      <c r="G23" s="20">
        <v>0</v>
      </c>
    </row>
    <row r="24" spans="1:7" ht="11.1" customHeight="1" x14ac:dyDescent="0.3">
      <c r="A24" s="11"/>
      <c r="B24" s="365" t="s">
        <v>64</v>
      </c>
      <c r="C24" s="358"/>
      <c r="D24" s="359"/>
      <c r="E24" s="41" t="s">
        <v>119</v>
      </c>
      <c r="F24" s="219">
        <f t="shared" ref="F24:G24" si="4">SUM(F25)</f>
        <v>100000</v>
      </c>
      <c r="G24" s="219">
        <f t="shared" si="4"/>
        <v>100000</v>
      </c>
    </row>
    <row r="25" spans="1:7" ht="11.1" customHeight="1" x14ac:dyDescent="0.3">
      <c r="A25" s="11"/>
      <c r="B25" s="75"/>
      <c r="C25" s="369" t="s">
        <v>132</v>
      </c>
      <c r="D25" s="359"/>
      <c r="E25" s="41" t="s">
        <v>131</v>
      </c>
      <c r="F25" s="105">
        <v>100000</v>
      </c>
      <c r="G25" s="105">
        <v>100000</v>
      </c>
    </row>
    <row r="26" spans="1:7" ht="11.1" customHeight="1" x14ac:dyDescent="0.3">
      <c r="A26" s="11"/>
      <c r="B26" s="365" t="s">
        <v>65</v>
      </c>
      <c r="C26" s="365"/>
      <c r="D26" s="366"/>
      <c r="E26" s="41" t="s">
        <v>120</v>
      </c>
      <c r="F26" s="218">
        <f>SUM(F27:F27)</f>
        <v>105000</v>
      </c>
      <c r="G26" s="218">
        <f>SUM(G27:G27)</f>
        <v>105000</v>
      </c>
    </row>
    <row r="27" spans="1:7" ht="11.1" customHeight="1" x14ac:dyDescent="0.3">
      <c r="A27" s="11"/>
      <c r="B27" s="75"/>
      <c r="C27" s="365" t="s">
        <v>65</v>
      </c>
      <c r="D27" s="359"/>
      <c r="E27" s="41" t="s">
        <v>122</v>
      </c>
      <c r="F27" s="20">
        <v>105000</v>
      </c>
      <c r="G27" s="20">
        <v>105000</v>
      </c>
    </row>
    <row r="28" spans="1:7" ht="11.1" customHeight="1" x14ac:dyDescent="0.3">
      <c r="A28" s="11"/>
      <c r="B28" s="75"/>
      <c r="C28" s="365" t="s">
        <v>169</v>
      </c>
      <c r="D28" s="366"/>
      <c r="E28" s="41"/>
      <c r="F28" s="20">
        <v>0</v>
      </c>
      <c r="G28" s="20">
        <v>0</v>
      </c>
    </row>
    <row r="29" spans="1:7" ht="11.1" customHeight="1" x14ac:dyDescent="0.3">
      <c r="A29" s="11"/>
      <c r="B29" s="75"/>
      <c r="C29" s="365" t="s">
        <v>170</v>
      </c>
      <c r="D29" s="366"/>
      <c r="E29" s="41"/>
      <c r="F29" s="20">
        <v>0</v>
      </c>
      <c r="G29" s="20">
        <v>0</v>
      </c>
    </row>
    <row r="30" spans="1:7" ht="11.1" customHeight="1" x14ac:dyDescent="0.3">
      <c r="A30" s="34"/>
      <c r="B30" s="360" t="s">
        <v>75</v>
      </c>
      <c r="C30" s="360"/>
      <c r="D30" s="361"/>
      <c r="E30" s="66"/>
      <c r="F30" s="144">
        <f>SUM(F8,F9,F11,F13,F14,F15,F16,F18,F19,F22,F25,F27)</f>
        <v>1090000</v>
      </c>
      <c r="G30" s="144">
        <f>SUM(G8,G9,G11,G13,G14,G15,G16,G18,G19,G22,G25,G27)</f>
        <v>1090000</v>
      </c>
    </row>
    <row r="31" spans="1:7" ht="11.1" customHeight="1" x14ac:dyDescent="0.3">
      <c r="A31" s="385" t="s">
        <v>11</v>
      </c>
      <c r="B31" s="360"/>
      <c r="C31" s="360"/>
      <c r="D31" s="361"/>
      <c r="E31" s="66"/>
      <c r="F31" s="16"/>
      <c r="G31" s="37"/>
    </row>
    <row r="32" spans="1:7" ht="11.1" customHeight="1" x14ac:dyDescent="0.3">
      <c r="A32" s="34"/>
      <c r="B32" s="358" t="s">
        <v>74</v>
      </c>
      <c r="C32" s="358"/>
      <c r="D32" s="359"/>
      <c r="E32" s="41" t="s">
        <v>123</v>
      </c>
      <c r="F32" s="42"/>
      <c r="G32" s="37"/>
    </row>
    <row r="33" spans="1:7" ht="11.1" customHeight="1" x14ac:dyDescent="0.3">
      <c r="A33" s="34"/>
      <c r="B33" s="74"/>
      <c r="C33" s="365" t="s">
        <v>316</v>
      </c>
      <c r="D33" s="359"/>
      <c r="E33" s="41"/>
      <c r="F33" s="221"/>
      <c r="G33" s="14">
        <v>70000</v>
      </c>
    </row>
    <row r="34" spans="1:7" ht="11.1" customHeight="1" x14ac:dyDescent="0.3">
      <c r="A34" s="34"/>
      <c r="B34" s="360" t="s">
        <v>76</v>
      </c>
      <c r="C34" s="360"/>
      <c r="D34" s="361"/>
      <c r="E34" s="66"/>
      <c r="F34" s="266">
        <f>SUM(F33:F33)</f>
        <v>0</v>
      </c>
      <c r="G34" s="266">
        <f>SUM(G33)</f>
        <v>70000</v>
      </c>
    </row>
    <row r="35" spans="1:7" ht="12.75" customHeight="1" thickBot="1" x14ac:dyDescent="0.35">
      <c r="A35" s="362" t="s">
        <v>12</v>
      </c>
      <c r="B35" s="363"/>
      <c r="C35" s="363"/>
      <c r="D35" s="364"/>
      <c r="E35" s="26"/>
      <c r="F35" s="124">
        <f>SUM(F34,F30)</f>
        <v>1090000</v>
      </c>
      <c r="G35" s="124">
        <f>SUM(G34,G30)</f>
        <v>1160000</v>
      </c>
    </row>
    <row r="36" spans="1:7" ht="11.1" customHeight="1" thickTop="1" x14ac:dyDescent="0.3">
      <c r="A36" s="60"/>
      <c r="B36" s="60"/>
      <c r="C36" s="60"/>
      <c r="D36" s="60"/>
      <c r="E36" s="65"/>
      <c r="F36" s="43"/>
    </row>
    <row r="37" spans="1:7" s="193" customFormat="1" ht="11.1" customHeight="1" x14ac:dyDescent="0.3">
      <c r="A37" s="193" t="s">
        <v>17</v>
      </c>
      <c r="E37" s="195" t="s">
        <v>19</v>
      </c>
      <c r="F37" s="196"/>
    </row>
    <row r="38" spans="1:7" s="193" customFormat="1" ht="11.1" customHeight="1" x14ac:dyDescent="0.3">
      <c r="E38" s="197"/>
      <c r="F38" s="196"/>
    </row>
    <row r="39" spans="1:7" s="193" customFormat="1" ht="11.1" customHeight="1" x14ac:dyDescent="0.3">
      <c r="E39" s="197"/>
      <c r="F39" s="196"/>
    </row>
    <row r="40" spans="1:7" s="27" customFormat="1" ht="14.1" customHeight="1" x14ac:dyDescent="0.3">
      <c r="A40" s="214" t="s">
        <v>193</v>
      </c>
      <c r="B40" s="215"/>
      <c r="C40" s="215" t="s">
        <v>194</v>
      </c>
      <c r="D40" s="215"/>
      <c r="E40" s="342"/>
      <c r="F40" s="120"/>
    </row>
    <row r="41" spans="1:7" ht="17.25" customHeight="1" thickBot="1" x14ac:dyDescent="0.35">
      <c r="A41" s="217" t="s">
        <v>60</v>
      </c>
      <c r="B41" s="217"/>
    </row>
    <row r="42" spans="1:7" s="27" customFormat="1" ht="14.1" customHeight="1" x14ac:dyDescent="0.3">
      <c r="A42" s="23"/>
      <c r="B42" s="341"/>
      <c r="C42" s="341"/>
      <c r="D42" s="341"/>
      <c r="E42" s="25"/>
      <c r="F42" s="377" t="s">
        <v>276</v>
      </c>
      <c r="G42" s="334" t="s">
        <v>14</v>
      </c>
    </row>
    <row r="43" spans="1:7" s="27" customFormat="1" ht="14.1" customHeight="1" x14ac:dyDescent="0.3">
      <c r="A43" s="379" t="s">
        <v>2</v>
      </c>
      <c r="B43" s="380"/>
      <c r="C43" s="380"/>
      <c r="D43" s="381"/>
      <c r="E43" s="393" t="s">
        <v>13</v>
      </c>
      <c r="F43" s="378"/>
      <c r="G43" s="335" t="s">
        <v>15</v>
      </c>
    </row>
    <row r="44" spans="1:7" s="27" customFormat="1" ht="14.1" customHeight="1" thickBot="1" x14ac:dyDescent="0.35">
      <c r="A44" s="382"/>
      <c r="B44" s="383"/>
      <c r="C44" s="383"/>
      <c r="D44" s="384"/>
      <c r="E44" s="394"/>
      <c r="F44" s="264">
        <v>2018</v>
      </c>
      <c r="G44" s="262" t="s">
        <v>277</v>
      </c>
    </row>
    <row r="45" spans="1:7" ht="14.1" customHeight="1" x14ac:dyDescent="0.3">
      <c r="A45" s="11" t="s">
        <v>3</v>
      </c>
      <c r="B45" s="13"/>
      <c r="C45" s="18"/>
      <c r="D45" s="38"/>
      <c r="E45" s="261"/>
      <c r="F45" s="14"/>
      <c r="G45" s="37"/>
    </row>
    <row r="46" spans="1:7" ht="14.1" customHeight="1" x14ac:dyDescent="0.3">
      <c r="A46" s="11"/>
      <c r="B46" s="365" t="s">
        <v>4</v>
      </c>
      <c r="C46" s="358"/>
      <c r="D46" s="359"/>
      <c r="E46" s="41" t="s">
        <v>110</v>
      </c>
      <c r="F46" s="219">
        <f t="shared" ref="F46" si="5">SUM(F47:F48)</f>
        <v>180000</v>
      </c>
      <c r="G46" s="37"/>
    </row>
    <row r="47" spans="1:7" ht="14.1" customHeight="1" x14ac:dyDescent="0.3">
      <c r="A47" s="11"/>
      <c r="B47" s="327"/>
      <c r="C47" s="365" t="s">
        <v>4</v>
      </c>
      <c r="D47" s="359"/>
      <c r="E47" s="41" t="s">
        <v>104</v>
      </c>
      <c r="F47" s="105">
        <v>100000</v>
      </c>
      <c r="G47" s="105">
        <v>100000</v>
      </c>
    </row>
    <row r="48" spans="1:7" ht="14.1" customHeight="1" x14ac:dyDescent="0.3">
      <c r="A48" s="11"/>
      <c r="B48" s="327"/>
      <c r="C48" s="365" t="s">
        <v>31</v>
      </c>
      <c r="D48" s="359"/>
      <c r="E48" s="41" t="s">
        <v>183</v>
      </c>
      <c r="F48" s="105">
        <v>80000</v>
      </c>
      <c r="G48" s="105">
        <v>80000</v>
      </c>
    </row>
    <row r="49" spans="1:7" ht="11.1" customHeight="1" x14ac:dyDescent="0.3">
      <c r="A49" s="11"/>
      <c r="B49" s="365" t="s">
        <v>5</v>
      </c>
      <c r="C49" s="358"/>
      <c r="D49" s="359"/>
      <c r="E49" s="41" t="s">
        <v>111</v>
      </c>
      <c r="F49" s="219">
        <f t="shared" ref="F49:G49" si="6">SUM(F50)</f>
        <v>150000</v>
      </c>
      <c r="G49" s="219">
        <f t="shared" si="6"/>
        <v>150000</v>
      </c>
    </row>
    <row r="50" spans="1:7" ht="11.1" customHeight="1" x14ac:dyDescent="0.3">
      <c r="A50" s="11"/>
      <c r="B50" s="327"/>
      <c r="C50" s="365" t="s">
        <v>39</v>
      </c>
      <c r="D50" s="359"/>
      <c r="E50" s="41" t="s">
        <v>105</v>
      </c>
      <c r="F50" s="105">
        <v>150000</v>
      </c>
      <c r="G50" s="105">
        <v>150000</v>
      </c>
    </row>
    <row r="51" spans="1:7" ht="11.1" customHeight="1" x14ac:dyDescent="0.3">
      <c r="A51" s="11"/>
      <c r="B51" s="365" t="s">
        <v>6</v>
      </c>
      <c r="C51" s="358"/>
      <c r="D51" s="359"/>
      <c r="E51" s="41" t="s">
        <v>112</v>
      </c>
      <c r="F51" s="219">
        <f t="shared" ref="F51:G51" si="7">SUM(F52:F55)</f>
        <v>300000</v>
      </c>
      <c r="G51" s="219">
        <f t="shared" si="7"/>
        <v>300000</v>
      </c>
    </row>
    <row r="52" spans="1:7" ht="11.1" customHeight="1" x14ac:dyDescent="0.3">
      <c r="A52" s="11"/>
      <c r="B52" s="327"/>
      <c r="C52" s="365" t="s">
        <v>23</v>
      </c>
      <c r="D52" s="359"/>
      <c r="E52" s="41" t="s">
        <v>106</v>
      </c>
      <c r="F52" s="105">
        <v>100000</v>
      </c>
      <c r="G52" s="105">
        <v>100000</v>
      </c>
    </row>
    <row r="53" spans="1:7" ht="11.1" customHeight="1" x14ac:dyDescent="0.3">
      <c r="A53" s="11"/>
      <c r="B53" s="327"/>
      <c r="C53" s="365" t="s">
        <v>125</v>
      </c>
      <c r="D53" s="359"/>
      <c r="E53" s="41" t="s">
        <v>127</v>
      </c>
      <c r="F53" s="105">
        <v>50000</v>
      </c>
      <c r="G53" s="105">
        <v>50000</v>
      </c>
    </row>
    <row r="54" spans="1:7" ht="11.1" customHeight="1" x14ac:dyDescent="0.3">
      <c r="A54" s="11"/>
      <c r="B54" s="327"/>
      <c r="C54" s="327" t="s">
        <v>151</v>
      </c>
      <c r="D54" s="329"/>
      <c r="E54" s="41" t="s">
        <v>184</v>
      </c>
      <c r="F54" s="105">
        <v>50000</v>
      </c>
      <c r="G54" s="105">
        <v>50000</v>
      </c>
    </row>
    <row r="55" spans="1:7" ht="11.1" customHeight="1" x14ac:dyDescent="0.3">
      <c r="A55" s="11"/>
      <c r="B55" s="327"/>
      <c r="C55" s="369" t="s">
        <v>126</v>
      </c>
      <c r="D55" s="359"/>
      <c r="E55" s="41" t="s">
        <v>107</v>
      </c>
      <c r="F55" s="105">
        <v>100000</v>
      </c>
      <c r="G55" s="105">
        <v>100000</v>
      </c>
    </row>
    <row r="56" spans="1:7" ht="11.1" customHeight="1" x14ac:dyDescent="0.3">
      <c r="A56" s="11"/>
      <c r="B56" s="365" t="s">
        <v>63</v>
      </c>
      <c r="C56" s="358"/>
      <c r="D56" s="359"/>
      <c r="E56" s="41" t="s">
        <v>113</v>
      </c>
      <c r="F56" s="219">
        <f>SUM(F57:F58)</f>
        <v>55000</v>
      </c>
      <c r="G56" s="219">
        <f>SUM(G57:G58)</f>
        <v>55000</v>
      </c>
    </row>
    <row r="57" spans="1:7" ht="11.1" customHeight="1" x14ac:dyDescent="0.3">
      <c r="A57" s="11"/>
      <c r="B57" s="327"/>
      <c r="C57" s="365" t="s">
        <v>30</v>
      </c>
      <c r="D57" s="359"/>
      <c r="E57" s="41" t="s">
        <v>108</v>
      </c>
      <c r="F57" s="105">
        <v>30000</v>
      </c>
      <c r="G57" s="105">
        <v>30000</v>
      </c>
    </row>
    <row r="58" spans="1:7" s="139" customFormat="1" ht="11.1" customHeight="1" x14ac:dyDescent="0.3">
      <c r="A58" s="136"/>
      <c r="B58" s="343"/>
      <c r="C58" s="402" t="s">
        <v>102</v>
      </c>
      <c r="D58" s="403"/>
      <c r="E58" s="138" t="s">
        <v>109</v>
      </c>
      <c r="F58" s="105">
        <v>25000</v>
      </c>
      <c r="G58" s="105">
        <v>25000</v>
      </c>
    </row>
    <row r="59" spans="1:7" ht="11.1" customHeight="1" x14ac:dyDescent="0.3">
      <c r="A59" s="11"/>
      <c r="B59" s="365" t="s">
        <v>9</v>
      </c>
      <c r="C59" s="365"/>
      <c r="D59" s="366"/>
      <c r="E59" s="41" t="s">
        <v>116</v>
      </c>
      <c r="F59" s="219">
        <f>SUM(F60:F61)</f>
        <v>200000</v>
      </c>
      <c r="G59" s="219">
        <f>SUM(G60:G61)</f>
        <v>200000</v>
      </c>
    </row>
    <row r="60" spans="1:7" ht="11.1" customHeight="1" x14ac:dyDescent="0.3">
      <c r="A60" s="11"/>
      <c r="B60" s="327"/>
      <c r="C60" s="369" t="s">
        <v>129</v>
      </c>
      <c r="D60" s="359"/>
      <c r="E60" s="41" t="s">
        <v>130</v>
      </c>
      <c r="F60" s="20"/>
      <c r="G60" s="20"/>
    </row>
    <row r="61" spans="1:7" ht="11.1" customHeight="1" x14ac:dyDescent="0.3">
      <c r="A61" s="11"/>
      <c r="B61" s="327"/>
      <c r="C61" s="336" t="s">
        <v>91</v>
      </c>
      <c r="D61" s="329"/>
      <c r="E61" s="41" t="s">
        <v>118</v>
      </c>
      <c r="F61" s="20">
        <v>200000</v>
      </c>
      <c r="G61" s="20">
        <v>200000</v>
      </c>
    </row>
    <row r="62" spans="1:7" ht="11.1" customHeight="1" x14ac:dyDescent="0.3">
      <c r="A62" s="11"/>
      <c r="B62" s="327"/>
      <c r="C62" s="336" t="s">
        <v>192</v>
      </c>
      <c r="D62" s="329"/>
      <c r="E62" s="41"/>
      <c r="F62" s="20">
        <v>0</v>
      </c>
      <c r="G62" s="20">
        <v>0</v>
      </c>
    </row>
    <row r="63" spans="1:7" ht="11.1" customHeight="1" x14ac:dyDescent="0.3">
      <c r="A63" s="11"/>
      <c r="B63" s="365" t="s">
        <v>64</v>
      </c>
      <c r="C63" s="358"/>
      <c r="D63" s="359"/>
      <c r="E63" s="41" t="s">
        <v>119</v>
      </c>
      <c r="F63" s="219">
        <f t="shared" ref="F63:G63" si="8">SUM(F64)</f>
        <v>100000</v>
      </c>
      <c r="G63" s="219">
        <f t="shared" si="8"/>
        <v>100000</v>
      </c>
    </row>
    <row r="64" spans="1:7" ht="11.1" customHeight="1" x14ac:dyDescent="0.3">
      <c r="A64" s="11"/>
      <c r="B64" s="327"/>
      <c r="C64" s="369" t="s">
        <v>132</v>
      </c>
      <c r="D64" s="359"/>
      <c r="E64" s="41" t="s">
        <v>131</v>
      </c>
      <c r="F64" s="105">
        <v>100000</v>
      </c>
      <c r="G64" s="105">
        <v>100000</v>
      </c>
    </row>
    <row r="65" spans="1:7" ht="11.1" customHeight="1" x14ac:dyDescent="0.3">
      <c r="A65" s="11"/>
      <c r="B65" s="365" t="s">
        <v>65</v>
      </c>
      <c r="C65" s="365"/>
      <c r="D65" s="366"/>
      <c r="E65" s="41" t="s">
        <v>120</v>
      </c>
      <c r="F65" s="218">
        <f>SUM(F66:F66)</f>
        <v>105000</v>
      </c>
      <c r="G65" s="218">
        <f>SUM(G66:G66)</f>
        <v>105000</v>
      </c>
    </row>
    <row r="66" spans="1:7" ht="11.1" customHeight="1" x14ac:dyDescent="0.3">
      <c r="A66" s="11"/>
      <c r="B66" s="327"/>
      <c r="C66" s="365" t="s">
        <v>65</v>
      </c>
      <c r="D66" s="359"/>
      <c r="E66" s="41" t="s">
        <v>122</v>
      </c>
      <c r="F66" s="20">
        <v>105000</v>
      </c>
      <c r="G66" s="20">
        <v>105000</v>
      </c>
    </row>
    <row r="67" spans="1:7" ht="11.1" customHeight="1" x14ac:dyDescent="0.3">
      <c r="A67" s="11"/>
      <c r="B67" s="327"/>
      <c r="C67" s="365" t="s">
        <v>169</v>
      </c>
      <c r="D67" s="366"/>
      <c r="E67" s="41"/>
      <c r="F67" s="20">
        <v>0</v>
      </c>
      <c r="G67" s="20">
        <v>0</v>
      </c>
    </row>
    <row r="68" spans="1:7" ht="11.1" customHeight="1" x14ac:dyDescent="0.3">
      <c r="A68" s="11"/>
      <c r="B68" s="327"/>
      <c r="C68" s="365" t="s">
        <v>170</v>
      </c>
      <c r="D68" s="366"/>
      <c r="E68" s="41"/>
      <c r="F68" s="20">
        <v>0</v>
      </c>
      <c r="G68" s="20">
        <v>0</v>
      </c>
    </row>
    <row r="69" spans="1:7" ht="11.1" customHeight="1" x14ac:dyDescent="0.3">
      <c r="A69" s="34"/>
      <c r="B69" s="360" t="s">
        <v>75</v>
      </c>
      <c r="C69" s="360"/>
      <c r="D69" s="361"/>
      <c r="E69" s="261"/>
      <c r="F69" s="144">
        <f>SUM(F47,F48,F50,F52,F53,F54,F55,F57,F58,F61,F64,F66)</f>
        <v>1090000</v>
      </c>
      <c r="G69" s="144">
        <f>SUM(G47,G48,G50,G52,G53,G54,G55,G57,G58,G61,G64,G66)</f>
        <v>1090000</v>
      </c>
    </row>
    <row r="70" spans="1:7" ht="11.1" customHeight="1" x14ac:dyDescent="0.3">
      <c r="A70" s="385" t="s">
        <v>11</v>
      </c>
      <c r="B70" s="360"/>
      <c r="C70" s="360"/>
      <c r="D70" s="361"/>
      <c r="E70" s="261"/>
      <c r="F70" s="16"/>
      <c r="G70" s="37"/>
    </row>
    <row r="71" spans="1:7" ht="11.1" customHeight="1" x14ac:dyDescent="0.3">
      <c r="A71" s="34"/>
      <c r="B71" s="358" t="s">
        <v>74</v>
      </c>
      <c r="C71" s="358"/>
      <c r="D71" s="359"/>
      <c r="E71" s="41" t="s">
        <v>123</v>
      </c>
      <c r="F71" s="42"/>
      <c r="G71" s="37"/>
    </row>
    <row r="72" spans="1:7" ht="11.1" customHeight="1" x14ac:dyDescent="0.3">
      <c r="A72" s="34"/>
      <c r="B72" s="328"/>
      <c r="C72" s="365" t="s">
        <v>316</v>
      </c>
      <c r="D72" s="359"/>
      <c r="E72" s="41"/>
      <c r="F72" s="221"/>
      <c r="G72" s="14">
        <v>70000</v>
      </c>
    </row>
    <row r="73" spans="1:7" ht="11.1" customHeight="1" x14ac:dyDescent="0.3">
      <c r="A73" s="34"/>
      <c r="B73" s="360" t="s">
        <v>76</v>
      </c>
      <c r="C73" s="360"/>
      <c r="D73" s="361"/>
      <c r="E73" s="261"/>
      <c r="F73" s="266">
        <f>SUM(F72:F72)</f>
        <v>0</v>
      </c>
      <c r="G73" s="266">
        <f>SUM(G72)</f>
        <v>70000</v>
      </c>
    </row>
    <row r="74" spans="1:7" ht="12.75" customHeight="1" thickBot="1" x14ac:dyDescent="0.35">
      <c r="A74" s="362" t="s">
        <v>12</v>
      </c>
      <c r="B74" s="363"/>
      <c r="C74" s="363"/>
      <c r="D74" s="364"/>
      <c r="E74" s="26"/>
      <c r="F74" s="124">
        <f>SUM(F73,F69)</f>
        <v>1090000</v>
      </c>
      <c r="G74" s="124">
        <f>SUM(G73,G69)</f>
        <v>1160000</v>
      </c>
    </row>
    <row r="75" spans="1:7" ht="14.1" customHeight="1" thickTop="1" x14ac:dyDescent="0.3"/>
  </sheetData>
  <mergeCells count="58">
    <mergeCell ref="C11:D11"/>
    <mergeCell ref="B7:D7"/>
    <mergeCell ref="B10:D10"/>
    <mergeCell ref="B12:D12"/>
    <mergeCell ref="C33:D33"/>
    <mergeCell ref="C13:D13"/>
    <mergeCell ref="C14:D14"/>
    <mergeCell ref="C16:D16"/>
    <mergeCell ref="C19:D19"/>
    <mergeCell ref="C18:D18"/>
    <mergeCell ref="B20:D20"/>
    <mergeCell ref="B24:D24"/>
    <mergeCell ref="B26:D26"/>
    <mergeCell ref="B30:D30"/>
    <mergeCell ref="C28:D28"/>
    <mergeCell ref="A31:D31"/>
    <mergeCell ref="F3:F4"/>
    <mergeCell ref="E4:E5"/>
    <mergeCell ref="A4:D5"/>
    <mergeCell ref="C8:D8"/>
    <mergeCell ref="C9:D9"/>
    <mergeCell ref="B34:D34"/>
    <mergeCell ref="A35:D35"/>
    <mergeCell ref="B17:D17"/>
    <mergeCell ref="C21:D21"/>
    <mergeCell ref="C25:D25"/>
    <mergeCell ref="C27:D27"/>
    <mergeCell ref="C29:D29"/>
    <mergeCell ref="B32:D32"/>
    <mergeCell ref="F42:F43"/>
    <mergeCell ref="A43:D44"/>
    <mergeCell ref="E43:E44"/>
    <mergeCell ref="B46:D46"/>
    <mergeCell ref="C47:D47"/>
    <mergeCell ref="C48:D48"/>
    <mergeCell ref="B49:D49"/>
    <mergeCell ref="C50:D50"/>
    <mergeCell ref="B51:D51"/>
    <mergeCell ref="C52:D52"/>
    <mergeCell ref="C53:D53"/>
    <mergeCell ref="C55:D55"/>
    <mergeCell ref="B56:D56"/>
    <mergeCell ref="C57:D57"/>
    <mergeCell ref="C58:D58"/>
    <mergeCell ref="B59:D59"/>
    <mergeCell ref="C60:D60"/>
    <mergeCell ref="B63:D63"/>
    <mergeCell ref="C64:D64"/>
    <mergeCell ref="B65:D65"/>
    <mergeCell ref="B71:D71"/>
    <mergeCell ref="C72:D72"/>
    <mergeCell ref="B73:D73"/>
    <mergeCell ref="A74:D74"/>
    <mergeCell ref="C66:D66"/>
    <mergeCell ref="C67:D67"/>
    <mergeCell ref="C68:D68"/>
    <mergeCell ref="B69:D69"/>
    <mergeCell ref="A70:D70"/>
  </mergeCells>
  <pageMargins left="0.31496062992125984" right="0.19685039370078741" top="0.13" bottom="0.15748031496062992" header="0" footer="0"/>
  <pageSetup paperSize="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7"/>
  <dimension ref="A1:G65"/>
  <sheetViews>
    <sheetView topLeftCell="A7" workbookViewId="0">
      <selection activeCell="O38" sqref="O38"/>
    </sheetView>
  </sheetViews>
  <sheetFormatPr defaultColWidth="9.109375" defaultRowHeight="14.1" customHeight="1" x14ac:dyDescent="0.3"/>
  <cols>
    <col min="1" max="1" width="3.33203125" style="35" customWidth="1"/>
    <col min="2" max="2" width="2.5546875" style="35" customWidth="1"/>
    <col min="3" max="3" width="3.5546875" style="35" customWidth="1"/>
    <col min="4" max="4" width="40.5546875" style="35" customWidth="1"/>
    <col min="5" max="5" width="16.5546875" style="35" customWidth="1"/>
    <col min="6" max="6" width="15.6640625" style="35" customWidth="1"/>
    <col min="7" max="7" width="16.109375" style="35" customWidth="1"/>
    <col min="8" max="16384" width="9.109375" style="35"/>
  </cols>
  <sheetData>
    <row r="1" spans="1:7" s="27" customFormat="1" ht="14.1" customHeight="1" x14ac:dyDescent="0.3">
      <c r="A1" s="214" t="s">
        <v>193</v>
      </c>
      <c r="B1" s="215"/>
      <c r="C1" s="215" t="s">
        <v>194</v>
      </c>
      <c r="D1" s="215"/>
      <c r="E1" s="186"/>
      <c r="F1" s="120"/>
    </row>
    <row r="2" spans="1:7" ht="17.25" customHeight="1" thickBot="1" x14ac:dyDescent="0.35">
      <c r="A2" s="401" t="s">
        <v>33</v>
      </c>
      <c r="B2" s="401"/>
      <c r="C2" s="401"/>
      <c r="D2" s="401"/>
    </row>
    <row r="3" spans="1:7" s="27" customFormat="1" ht="14.1" customHeight="1" x14ac:dyDescent="0.3">
      <c r="A3" s="23" t="s">
        <v>43</v>
      </c>
      <c r="B3" s="238"/>
      <c r="C3" s="238"/>
      <c r="D3" s="238"/>
      <c r="E3" s="25"/>
      <c r="F3" s="377" t="s">
        <v>276</v>
      </c>
      <c r="G3" s="232" t="s">
        <v>14</v>
      </c>
    </row>
    <row r="4" spans="1:7" s="27" customFormat="1" ht="14.1" customHeight="1" x14ac:dyDescent="0.3">
      <c r="A4" s="379" t="s">
        <v>2</v>
      </c>
      <c r="B4" s="380"/>
      <c r="C4" s="380"/>
      <c r="D4" s="381"/>
      <c r="E4" s="393" t="s">
        <v>13</v>
      </c>
      <c r="F4" s="378"/>
      <c r="G4" s="233" t="s">
        <v>15</v>
      </c>
    </row>
    <row r="5" spans="1:7" s="27" customFormat="1" ht="14.1" customHeight="1" thickBot="1" x14ac:dyDescent="0.35">
      <c r="A5" s="382"/>
      <c r="B5" s="383"/>
      <c r="C5" s="383"/>
      <c r="D5" s="384"/>
      <c r="E5" s="394"/>
      <c r="F5" s="264">
        <v>2018</v>
      </c>
      <c r="G5" s="262" t="s">
        <v>277</v>
      </c>
    </row>
    <row r="6" spans="1:7" ht="14.1" customHeight="1" x14ac:dyDescent="0.3">
      <c r="A6" s="388"/>
      <c r="B6" s="389"/>
      <c r="C6" s="389"/>
      <c r="D6" s="390"/>
      <c r="E6" s="164"/>
      <c r="F6" s="164"/>
      <c r="G6" s="267"/>
    </row>
    <row r="7" spans="1:7" ht="14.1" customHeight="1" x14ac:dyDescent="0.3">
      <c r="A7" s="11" t="s">
        <v>3</v>
      </c>
      <c r="B7" s="13"/>
      <c r="C7" s="18"/>
      <c r="D7" s="38"/>
      <c r="E7" s="66"/>
      <c r="F7" s="14"/>
      <c r="G7" s="37"/>
    </row>
    <row r="8" spans="1:7" ht="14.1" customHeight="1" x14ac:dyDescent="0.3">
      <c r="A8" s="11"/>
      <c r="B8" s="365" t="s">
        <v>4</v>
      </c>
      <c r="C8" s="358"/>
      <c r="D8" s="359"/>
      <c r="E8" s="41" t="s">
        <v>110</v>
      </c>
      <c r="F8" s="20"/>
      <c r="G8" s="37"/>
    </row>
    <row r="9" spans="1:7" ht="14.1" customHeight="1" x14ac:dyDescent="0.3">
      <c r="A9" s="11"/>
      <c r="B9" s="80"/>
      <c r="C9" s="365" t="s">
        <v>4</v>
      </c>
      <c r="D9" s="359"/>
      <c r="E9" s="41" t="s">
        <v>104</v>
      </c>
      <c r="F9" s="20">
        <v>80000</v>
      </c>
      <c r="G9" s="20">
        <v>80000</v>
      </c>
    </row>
    <row r="10" spans="1:7" ht="14.1" customHeight="1" x14ac:dyDescent="0.3">
      <c r="A10" s="11"/>
      <c r="B10" s="365" t="s">
        <v>5</v>
      </c>
      <c r="C10" s="358"/>
      <c r="D10" s="359"/>
      <c r="E10" s="41" t="s">
        <v>111</v>
      </c>
      <c r="F10" s="20"/>
      <c r="G10" s="20"/>
    </row>
    <row r="11" spans="1:7" ht="14.1" customHeight="1" x14ac:dyDescent="0.3">
      <c r="A11" s="11"/>
      <c r="B11" s="80"/>
      <c r="C11" s="365" t="s">
        <v>39</v>
      </c>
      <c r="D11" s="359"/>
      <c r="E11" s="41" t="s">
        <v>105</v>
      </c>
      <c r="F11" s="20">
        <v>80000</v>
      </c>
      <c r="G11" s="20">
        <v>80000</v>
      </c>
    </row>
    <row r="12" spans="1:7" ht="14.1" customHeight="1" x14ac:dyDescent="0.3">
      <c r="A12" s="11"/>
      <c r="B12" s="365" t="s">
        <v>6</v>
      </c>
      <c r="C12" s="358"/>
      <c r="D12" s="359"/>
      <c r="E12" s="41" t="s">
        <v>112</v>
      </c>
      <c r="F12" s="219"/>
      <c r="G12" s="219"/>
    </row>
    <row r="13" spans="1:7" ht="14.1" customHeight="1" x14ac:dyDescent="0.3">
      <c r="A13" s="11"/>
      <c r="B13" s="80"/>
      <c r="C13" s="365" t="s">
        <v>23</v>
      </c>
      <c r="D13" s="359"/>
      <c r="E13" s="41" t="s">
        <v>106</v>
      </c>
      <c r="F13" s="20">
        <v>60000</v>
      </c>
      <c r="G13" s="20">
        <v>60000</v>
      </c>
    </row>
    <row r="14" spans="1:7" ht="14.1" customHeight="1" x14ac:dyDescent="0.3">
      <c r="A14" s="11"/>
      <c r="B14" s="75"/>
      <c r="C14" s="369" t="s">
        <v>126</v>
      </c>
      <c r="D14" s="359"/>
      <c r="E14" s="41" t="s">
        <v>107</v>
      </c>
      <c r="F14" s="151">
        <v>30000</v>
      </c>
      <c r="G14" s="151">
        <v>30000</v>
      </c>
    </row>
    <row r="15" spans="1:7" ht="14.1" customHeight="1" x14ac:dyDescent="0.3">
      <c r="A15" s="11"/>
      <c r="B15" s="365" t="s">
        <v>63</v>
      </c>
      <c r="C15" s="358"/>
      <c r="D15" s="359"/>
      <c r="E15" s="41" t="s">
        <v>113</v>
      </c>
      <c r="F15" s="219"/>
      <c r="G15" s="219"/>
    </row>
    <row r="16" spans="1:7" ht="14.1" customHeight="1" x14ac:dyDescent="0.3">
      <c r="A16" s="11"/>
      <c r="B16" s="80"/>
      <c r="C16" s="365" t="s">
        <v>86</v>
      </c>
      <c r="D16" s="359"/>
      <c r="E16" s="41" t="s">
        <v>108</v>
      </c>
      <c r="F16" s="20">
        <v>21600</v>
      </c>
      <c r="G16" s="20">
        <v>21600</v>
      </c>
    </row>
    <row r="17" spans="1:7" ht="14.1" customHeight="1" x14ac:dyDescent="0.3">
      <c r="A17" s="11"/>
      <c r="B17" s="80"/>
      <c r="C17" s="365" t="s">
        <v>102</v>
      </c>
      <c r="D17" s="359"/>
      <c r="E17" s="41" t="s">
        <v>109</v>
      </c>
      <c r="F17" s="20">
        <v>25000</v>
      </c>
      <c r="G17" s="20">
        <v>25000</v>
      </c>
    </row>
    <row r="18" spans="1:7" ht="14.1" customHeight="1" x14ac:dyDescent="0.3">
      <c r="A18" s="11"/>
      <c r="B18" s="365" t="s">
        <v>9</v>
      </c>
      <c r="C18" s="365"/>
      <c r="D18" s="366"/>
      <c r="E18" s="41" t="s">
        <v>116</v>
      </c>
      <c r="F18" s="219"/>
      <c r="G18" s="219"/>
    </row>
    <row r="19" spans="1:7" ht="14.1" customHeight="1" x14ac:dyDescent="0.3">
      <c r="A19" s="11"/>
      <c r="B19" s="75"/>
      <c r="C19" s="369" t="s">
        <v>90</v>
      </c>
      <c r="D19" s="359"/>
      <c r="E19" s="41" t="s">
        <v>117</v>
      </c>
      <c r="F19" s="20">
        <v>19000</v>
      </c>
      <c r="G19" s="20">
        <v>19000</v>
      </c>
    </row>
    <row r="20" spans="1:7" ht="14.1" customHeight="1" x14ac:dyDescent="0.3">
      <c r="A20" s="11"/>
      <c r="B20" s="75"/>
      <c r="C20" s="81" t="s">
        <v>91</v>
      </c>
      <c r="D20" s="79"/>
      <c r="E20" s="41" t="s">
        <v>118</v>
      </c>
      <c r="F20" s="20">
        <v>10000</v>
      </c>
      <c r="G20" s="20">
        <v>10000</v>
      </c>
    </row>
    <row r="21" spans="1:7" ht="14.1" customHeight="1" x14ac:dyDescent="0.3">
      <c r="A21" s="11"/>
      <c r="B21" s="365" t="s">
        <v>65</v>
      </c>
      <c r="C21" s="365"/>
      <c r="D21" s="366"/>
      <c r="E21" s="41" t="s">
        <v>120</v>
      </c>
      <c r="F21" s="20">
        <f t="shared" ref="F21:G21" si="0">SUM(F22:F23)</f>
        <v>0</v>
      </c>
      <c r="G21" s="20">
        <f t="shared" si="0"/>
        <v>0</v>
      </c>
    </row>
    <row r="22" spans="1:7" ht="14.1" customHeight="1" x14ac:dyDescent="0.3">
      <c r="A22" s="11"/>
      <c r="B22" s="80"/>
      <c r="C22" s="365" t="s">
        <v>133</v>
      </c>
      <c r="D22" s="366"/>
      <c r="E22" s="41" t="s">
        <v>134</v>
      </c>
      <c r="F22" s="20">
        <v>0</v>
      </c>
      <c r="G22" s="20">
        <v>0</v>
      </c>
    </row>
    <row r="23" spans="1:7" ht="14.1" customHeight="1" x14ac:dyDescent="0.3">
      <c r="A23" s="11"/>
      <c r="B23" s="80"/>
      <c r="C23" s="365" t="s">
        <v>65</v>
      </c>
      <c r="D23" s="359"/>
      <c r="E23" s="41" t="s">
        <v>122</v>
      </c>
      <c r="F23" s="20">
        <v>0</v>
      </c>
      <c r="G23" s="20">
        <v>0</v>
      </c>
    </row>
    <row r="24" spans="1:7" ht="14.1" customHeight="1" x14ac:dyDescent="0.3">
      <c r="A24" s="11"/>
      <c r="B24" s="80"/>
      <c r="C24" s="365" t="s">
        <v>206</v>
      </c>
      <c r="D24" s="366"/>
      <c r="E24" s="41"/>
      <c r="F24" s="20">
        <v>100000</v>
      </c>
      <c r="G24" s="20">
        <v>100000</v>
      </c>
    </row>
    <row r="25" spans="1:7" ht="14.1" customHeight="1" x14ac:dyDescent="0.3">
      <c r="A25" s="34"/>
      <c r="B25" s="360" t="s">
        <v>75</v>
      </c>
      <c r="C25" s="360"/>
      <c r="D25" s="361"/>
      <c r="E25" s="66"/>
      <c r="F25" s="144">
        <f>SUM(F9:F24)</f>
        <v>425600</v>
      </c>
      <c r="G25" s="144">
        <f>SUM(G9:G24)</f>
        <v>425600</v>
      </c>
    </row>
    <row r="26" spans="1:7" ht="14.1" customHeight="1" x14ac:dyDescent="0.3">
      <c r="A26" s="385" t="s">
        <v>11</v>
      </c>
      <c r="B26" s="360"/>
      <c r="C26" s="360"/>
      <c r="D26" s="361"/>
      <c r="E26" s="66"/>
      <c r="F26" s="16"/>
      <c r="G26" s="37"/>
    </row>
    <row r="27" spans="1:7" ht="14.1" customHeight="1" x14ac:dyDescent="0.3">
      <c r="A27" s="34"/>
      <c r="B27" s="358" t="s">
        <v>74</v>
      </c>
      <c r="C27" s="358"/>
      <c r="D27" s="359"/>
      <c r="E27" s="41" t="s">
        <v>123</v>
      </c>
      <c r="F27" s="42"/>
      <c r="G27" s="37"/>
    </row>
    <row r="28" spans="1:7" ht="14.1" customHeight="1" x14ac:dyDescent="0.3">
      <c r="A28" s="34"/>
      <c r="B28" s="78"/>
      <c r="C28" s="369"/>
      <c r="D28" s="359"/>
      <c r="E28" s="41"/>
      <c r="F28" s="42"/>
      <c r="G28" s="37"/>
    </row>
    <row r="29" spans="1:7" ht="14.1" customHeight="1" x14ac:dyDescent="0.3">
      <c r="A29" s="34"/>
      <c r="B29" s="360" t="s">
        <v>76</v>
      </c>
      <c r="C29" s="360"/>
      <c r="D29" s="361"/>
      <c r="E29" s="66"/>
      <c r="F29" s="33">
        <f>SUM(F28:F28)</f>
        <v>0</v>
      </c>
      <c r="G29" s="37"/>
    </row>
    <row r="30" spans="1:7" ht="14.1" customHeight="1" thickBot="1" x14ac:dyDescent="0.35">
      <c r="A30" s="362" t="s">
        <v>12</v>
      </c>
      <c r="B30" s="363"/>
      <c r="C30" s="363"/>
      <c r="D30" s="364"/>
      <c r="E30" s="26"/>
      <c r="F30" s="96">
        <f>SUM(F29,F25)</f>
        <v>425600</v>
      </c>
      <c r="G30" s="96">
        <f>SUM(G29,G25)</f>
        <v>425600</v>
      </c>
    </row>
    <row r="31" spans="1:7" ht="14.1" customHeight="1" thickTop="1" x14ac:dyDescent="0.3">
      <c r="A31" s="13"/>
      <c r="B31" s="13"/>
      <c r="C31" s="18"/>
      <c r="D31" s="18"/>
      <c r="E31" s="65"/>
      <c r="F31" s="45"/>
    </row>
    <row r="32" spans="1:7" s="193" customFormat="1" ht="14.1" customHeight="1" x14ac:dyDescent="0.3">
      <c r="A32" s="193" t="s">
        <v>17</v>
      </c>
      <c r="E32" s="195" t="s">
        <v>19</v>
      </c>
      <c r="F32" s="196"/>
    </row>
    <row r="33" spans="1:7" s="193" customFormat="1" ht="14.1" customHeight="1" x14ac:dyDescent="0.3">
      <c r="E33" s="197"/>
      <c r="F33" s="196"/>
    </row>
    <row r="34" spans="1:7" s="27" customFormat="1" ht="14.1" customHeight="1" x14ac:dyDescent="0.3">
      <c r="A34" s="214" t="s">
        <v>193</v>
      </c>
      <c r="B34" s="215"/>
      <c r="C34" s="215" t="s">
        <v>194</v>
      </c>
      <c r="D34" s="215"/>
      <c r="E34" s="342"/>
      <c r="F34" s="120"/>
    </row>
    <row r="35" spans="1:7" s="193" customFormat="1" ht="14.1" customHeight="1" x14ac:dyDescent="0.3">
      <c r="A35" s="387" t="s">
        <v>248</v>
      </c>
      <c r="B35" s="387"/>
      <c r="C35" s="387"/>
      <c r="D35" s="387"/>
      <c r="E35" s="387"/>
      <c r="F35" s="387"/>
    </row>
    <row r="36" spans="1:7" ht="17.25" customHeight="1" thickBot="1" x14ac:dyDescent="0.35">
      <c r="A36" s="401" t="s">
        <v>33</v>
      </c>
      <c r="B36" s="401"/>
      <c r="C36" s="401"/>
      <c r="D36" s="401"/>
    </row>
    <row r="37" spans="1:7" s="27" customFormat="1" ht="14.1" customHeight="1" x14ac:dyDescent="0.3">
      <c r="A37" s="23" t="s">
        <v>43</v>
      </c>
      <c r="B37" s="341"/>
      <c r="C37" s="341"/>
      <c r="D37" s="341"/>
      <c r="E37" s="25"/>
      <c r="F37" s="377" t="s">
        <v>276</v>
      </c>
      <c r="G37" s="334" t="s">
        <v>14</v>
      </c>
    </row>
    <row r="38" spans="1:7" s="27" customFormat="1" ht="14.1" customHeight="1" x14ac:dyDescent="0.3">
      <c r="A38" s="379" t="s">
        <v>2</v>
      </c>
      <c r="B38" s="380"/>
      <c r="C38" s="380"/>
      <c r="D38" s="381"/>
      <c r="E38" s="393" t="s">
        <v>13</v>
      </c>
      <c r="F38" s="378"/>
      <c r="G38" s="335" t="s">
        <v>15</v>
      </c>
    </row>
    <row r="39" spans="1:7" s="27" customFormat="1" ht="14.1" customHeight="1" thickBot="1" x14ac:dyDescent="0.35">
      <c r="A39" s="382"/>
      <c r="B39" s="383"/>
      <c r="C39" s="383"/>
      <c r="D39" s="384"/>
      <c r="E39" s="394"/>
      <c r="F39" s="264">
        <v>2018</v>
      </c>
      <c r="G39" s="262" t="s">
        <v>277</v>
      </c>
    </row>
    <row r="40" spans="1:7" ht="14.1" customHeight="1" x14ac:dyDescent="0.3">
      <c r="A40" s="388"/>
      <c r="B40" s="389"/>
      <c r="C40" s="389"/>
      <c r="D40" s="390"/>
      <c r="E40" s="246"/>
      <c r="F40" s="246"/>
      <c r="G40" s="267"/>
    </row>
    <row r="41" spans="1:7" ht="14.1" customHeight="1" x14ac:dyDescent="0.3">
      <c r="A41" s="11" t="s">
        <v>3</v>
      </c>
      <c r="B41" s="13"/>
      <c r="C41" s="18"/>
      <c r="D41" s="38"/>
      <c r="E41" s="261"/>
      <c r="F41" s="14"/>
      <c r="G41" s="37"/>
    </row>
    <row r="42" spans="1:7" ht="14.1" customHeight="1" x14ac:dyDescent="0.3">
      <c r="A42" s="11"/>
      <c r="B42" s="365" t="s">
        <v>4</v>
      </c>
      <c r="C42" s="358"/>
      <c r="D42" s="359"/>
      <c r="E42" s="41" t="s">
        <v>110</v>
      </c>
      <c r="F42" s="20"/>
      <c r="G42" s="37"/>
    </row>
    <row r="43" spans="1:7" ht="14.1" customHeight="1" x14ac:dyDescent="0.3">
      <c r="A43" s="11"/>
      <c r="B43" s="327"/>
      <c r="C43" s="365" t="s">
        <v>4</v>
      </c>
      <c r="D43" s="359"/>
      <c r="E43" s="41" t="s">
        <v>104</v>
      </c>
      <c r="F43" s="20">
        <v>80000</v>
      </c>
      <c r="G43" s="20">
        <v>80000</v>
      </c>
    </row>
    <row r="44" spans="1:7" ht="14.1" customHeight="1" x14ac:dyDescent="0.3">
      <c r="A44" s="11"/>
      <c r="B44" s="365" t="s">
        <v>5</v>
      </c>
      <c r="C44" s="358"/>
      <c r="D44" s="359"/>
      <c r="E44" s="41" t="s">
        <v>111</v>
      </c>
      <c r="F44" s="20"/>
      <c r="G44" s="20"/>
    </row>
    <row r="45" spans="1:7" ht="14.1" customHeight="1" x14ac:dyDescent="0.3">
      <c r="A45" s="11"/>
      <c r="B45" s="327"/>
      <c r="C45" s="365" t="s">
        <v>39</v>
      </c>
      <c r="D45" s="359"/>
      <c r="E45" s="41" t="s">
        <v>105</v>
      </c>
      <c r="F45" s="20">
        <v>80000</v>
      </c>
      <c r="G45" s="20">
        <v>80000</v>
      </c>
    </row>
    <row r="46" spans="1:7" ht="14.1" customHeight="1" x14ac:dyDescent="0.3">
      <c r="A46" s="11"/>
      <c r="B46" s="365" t="s">
        <v>6</v>
      </c>
      <c r="C46" s="358"/>
      <c r="D46" s="359"/>
      <c r="E46" s="41" t="s">
        <v>112</v>
      </c>
      <c r="F46" s="219"/>
      <c r="G46" s="219"/>
    </row>
    <row r="47" spans="1:7" ht="14.1" customHeight="1" x14ac:dyDescent="0.3">
      <c r="A47" s="11"/>
      <c r="B47" s="327"/>
      <c r="C47" s="365" t="s">
        <v>23</v>
      </c>
      <c r="D47" s="359"/>
      <c r="E47" s="41" t="s">
        <v>106</v>
      </c>
      <c r="F47" s="20">
        <v>60000</v>
      </c>
      <c r="G47" s="20">
        <v>60000</v>
      </c>
    </row>
    <row r="48" spans="1:7" ht="14.1" customHeight="1" x14ac:dyDescent="0.3">
      <c r="A48" s="11"/>
      <c r="B48" s="327"/>
      <c r="C48" s="369" t="s">
        <v>126</v>
      </c>
      <c r="D48" s="359"/>
      <c r="E48" s="41" t="s">
        <v>107</v>
      </c>
      <c r="F48" s="151">
        <v>30000</v>
      </c>
      <c r="G48" s="151">
        <v>30000</v>
      </c>
    </row>
    <row r="49" spans="1:7" ht="14.1" customHeight="1" x14ac:dyDescent="0.3">
      <c r="A49" s="11"/>
      <c r="B49" s="365" t="s">
        <v>63</v>
      </c>
      <c r="C49" s="358"/>
      <c r="D49" s="359"/>
      <c r="E49" s="41" t="s">
        <v>113</v>
      </c>
      <c r="F49" s="219"/>
      <c r="G49" s="219"/>
    </row>
    <row r="50" spans="1:7" ht="14.1" customHeight="1" x14ac:dyDescent="0.3">
      <c r="A50" s="11"/>
      <c r="B50" s="327"/>
      <c r="C50" s="365" t="s">
        <v>86</v>
      </c>
      <c r="D50" s="359"/>
      <c r="E50" s="41" t="s">
        <v>108</v>
      </c>
      <c r="F50" s="20">
        <v>21600</v>
      </c>
      <c r="G50" s="20">
        <v>21600</v>
      </c>
    </row>
    <row r="51" spans="1:7" ht="14.1" customHeight="1" x14ac:dyDescent="0.3">
      <c r="A51" s="11"/>
      <c r="B51" s="327"/>
      <c r="C51" s="365" t="s">
        <v>102</v>
      </c>
      <c r="D51" s="359"/>
      <c r="E51" s="41" t="s">
        <v>109</v>
      </c>
      <c r="F51" s="20">
        <v>25000</v>
      </c>
      <c r="G51" s="20">
        <v>25000</v>
      </c>
    </row>
    <row r="52" spans="1:7" ht="14.1" customHeight="1" x14ac:dyDescent="0.3">
      <c r="A52" s="11"/>
      <c r="B52" s="365" t="s">
        <v>9</v>
      </c>
      <c r="C52" s="365"/>
      <c r="D52" s="366"/>
      <c r="E52" s="41" t="s">
        <v>116</v>
      </c>
      <c r="F52" s="219"/>
      <c r="G52" s="219"/>
    </row>
    <row r="53" spans="1:7" ht="14.1" customHeight="1" x14ac:dyDescent="0.3">
      <c r="A53" s="11"/>
      <c r="B53" s="327"/>
      <c r="C53" s="369" t="s">
        <v>90</v>
      </c>
      <c r="D53" s="359"/>
      <c r="E53" s="41" t="s">
        <v>117</v>
      </c>
      <c r="F53" s="20">
        <v>19000</v>
      </c>
      <c r="G53" s="20">
        <v>19000</v>
      </c>
    </row>
    <row r="54" spans="1:7" ht="14.1" customHeight="1" x14ac:dyDescent="0.3">
      <c r="A54" s="11"/>
      <c r="B54" s="327"/>
      <c r="C54" s="336" t="s">
        <v>91</v>
      </c>
      <c r="D54" s="329"/>
      <c r="E54" s="41" t="s">
        <v>118</v>
      </c>
      <c r="F54" s="20">
        <v>10000</v>
      </c>
      <c r="G54" s="20">
        <v>10000</v>
      </c>
    </row>
    <row r="55" spans="1:7" ht="14.1" customHeight="1" x14ac:dyDescent="0.3">
      <c r="A55" s="11"/>
      <c r="B55" s="365" t="s">
        <v>65</v>
      </c>
      <c r="C55" s="365"/>
      <c r="D55" s="366"/>
      <c r="E55" s="41" t="s">
        <v>120</v>
      </c>
      <c r="F55" s="20">
        <f t="shared" ref="F55:G55" si="1">SUM(F56:F57)</f>
        <v>0</v>
      </c>
      <c r="G55" s="20">
        <f t="shared" si="1"/>
        <v>0</v>
      </c>
    </row>
    <row r="56" spans="1:7" ht="14.1" customHeight="1" x14ac:dyDescent="0.3">
      <c r="A56" s="11"/>
      <c r="B56" s="327"/>
      <c r="C56" s="365" t="s">
        <v>133</v>
      </c>
      <c r="D56" s="366"/>
      <c r="E56" s="41" t="s">
        <v>134</v>
      </c>
      <c r="F56" s="20">
        <v>0</v>
      </c>
      <c r="G56" s="20">
        <v>0</v>
      </c>
    </row>
    <row r="57" spans="1:7" ht="14.1" customHeight="1" x14ac:dyDescent="0.3">
      <c r="A57" s="11"/>
      <c r="B57" s="327"/>
      <c r="C57" s="365" t="s">
        <v>65</v>
      </c>
      <c r="D57" s="359"/>
      <c r="E57" s="41" t="s">
        <v>122</v>
      </c>
      <c r="F57" s="20">
        <v>0</v>
      </c>
      <c r="G57" s="20">
        <v>0</v>
      </c>
    </row>
    <row r="58" spans="1:7" ht="14.1" customHeight="1" x14ac:dyDescent="0.3">
      <c r="A58" s="11"/>
      <c r="B58" s="327"/>
      <c r="C58" s="365" t="s">
        <v>206</v>
      </c>
      <c r="D58" s="366"/>
      <c r="E58" s="41"/>
      <c r="F58" s="20">
        <v>100000</v>
      </c>
      <c r="G58" s="20">
        <v>100000</v>
      </c>
    </row>
    <row r="59" spans="1:7" ht="14.1" customHeight="1" x14ac:dyDescent="0.3">
      <c r="A59" s="34"/>
      <c r="B59" s="360" t="s">
        <v>75</v>
      </c>
      <c r="C59" s="360"/>
      <c r="D59" s="361"/>
      <c r="E59" s="261"/>
      <c r="F59" s="144">
        <f>SUM(F43:F58)</f>
        <v>425600</v>
      </c>
      <c r="G59" s="144">
        <f>SUM(G43:G58)</f>
        <v>425600</v>
      </c>
    </row>
    <row r="60" spans="1:7" ht="14.1" customHeight="1" x14ac:dyDescent="0.3">
      <c r="A60" s="385" t="s">
        <v>11</v>
      </c>
      <c r="B60" s="360"/>
      <c r="C60" s="360"/>
      <c r="D60" s="361"/>
      <c r="E60" s="261"/>
      <c r="F60" s="16"/>
      <c r="G60" s="37"/>
    </row>
    <row r="61" spans="1:7" ht="14.1" customHeight="1" x14ac:dyDescent="0.3">
      <c r="A61" s="34"/>
      <c r="B61" s="358" t="s">
        <v>74</v>
      </c>
      <c r="C61" s="358"/>
      <c r="D61" s="359"/>
      <c r="E61" s="41" t="s">
        <v>123</v>
      </c>
      <c r="F61" s="42"/>
      <c r="G61" s="37"/>
    </row>
    <row r="62" spans="1:7" ht="14.1" customHeight="1" x14ac:dyDescent="0.3">
      <c r="A62" s="34"/>
      <c r="B62" s="328"/>
      <c r="C62" s="369"/>
      <c r="D62" s="359"/>
      <c r="E62" s="41"/>
      <c r="F62" s="42"/>
      <c r="G62" s="37"/>
    </row>
    <row r="63" spans="1:7" ht="14.1" customHeight="1" x14ac:dyDescent="0.3">
      <c r="A63" s="34"/>
      <c r="B63" s="360" t="s">
        <v>76</v>
      </c>
      <c r="C63" s="360"/>
      <c r="D63" s="361"/>
      <c r="E63" s="261"/>
      <c r="F63" s="33">
        <f>SUM(F62:F62)</f>
        <v>0</v>
      </c>
      <c r="G63" s="37"/>
    </row>
    <row r="64" spans="1:7" ht="14.1" customHeight="1" thickBot="1" x14ac:dyDescent="0.35">
      <c r="A64" s="362" t="s">
        <v>12</v>
      </c>
      <c r="B64" s="363"/>
      <c r="C64" s="363"/>
      <c r="D64" s="364"/>
      <c r="E64" s="26"/>
      <c r="F64" s="96">
        <f>SUM(F63,F59)</f>
        <v>425600</v>
      </c>
      <c r="G64" s="96">
        <f>SUM(G63,G59)</f>
        <v>425600</v>
      </c>
    </row>
    <row r="65" spans="1:6" ht="14.1" customHeight="1" thickTop="1" x14ac:dyDescent="0.3">
      <c r="A65" s="13"/>
      <c r="B65" s="13"/>
      <c r="C65" s="18"/>
      <c r="D65" s="18"/>
      <c r="E65" s="235"/>
      <c r="F65" s="45"/>
    </row>
  </sheetData>
  <mergeCells count="55">
    <mergeCell ref="A26:D26"/>
    <mergeCell ref="A6:D6"/>
    <mergeCell ref="A2:D2"/>
    <mergeCell ref="F3:F4"/>
    <mergeCell ref="E4:E5"/>
    <mergeCell ref="A4:D5"/>
    <mergeCell ref="B8:D8"/>
    <mergeCell ref="B10:D10"/>
    <mergeCell ref="B12:D12"/>
    <mergeCell ref="C9:D9"/>
    <mergeCell ref="C11:D11"/>
    <mergeCell ref="B29:D29"/>
    <mergeCell ref="A30:D30"/>
    <mergeCell ref="C22:D22"/>
    <mergeCell ref="C13:D13"/>
    <mergeCell ref="C14:D14"/>
    <mergeCell ref="C16:D16"/>
    <mergeCell ref="C17:D17"/>
    <mergeCell ref="C19:D19"/>
    <mergeCell ref="B27:D27"/>
    <mergeCell ref="C23:D23"/>
    <mergeCell ref="C24:D24"/>
    <mergeCell ref="C28:D28"/>
    <mergeCell ref="B15:D15"/>
    <mergeCell ref="B18:D18"/>
    <mergeCell ref="B21:D21"/>
    <mergeCell ref="B25:D25"/>
    <mergeCell ref="A35:F35"/>
    <mergeCell ref="A36:D36"/>
    <mergeCell ref="F37:F38"/>
    <mergeCell ref="A38:D39"/>
    <mergeCell ref="E38:E39"/>
    <mergeCell ref="A40:D40"/>
    <mergeCell ref="B42:D42"/>
    <mergeCell ref="C43:D43"/>
    <mergeCell ref="B44:D44"/>
    <mergeCell ref="C45:D45"/>
    <mergeCell ref="B46:D46"/>
    <mergeCell ref="C47:D47"/>
    <mergeCell ref="C48:D48"/>
    <mergeCell ref="B49:D49"/>
    <mergeCell ref="C50:D50"/>
    <mergeCell ref="C51:D51"/>
    <mergeCell ref="B52:D52"/>
    <mergeCell ref="C53:D53"/>
    <mergeCell ref="B55:D55"/>
    <mergeCell ref="C56:D56"/>
    <mergeCell ref="C62:D62"/>
    <mergeCell ref="B63:D63"/>
    <mergeCell ref="A64:D64"/>
    <mergeCell ref="C57:D57"/>
    <mergeCell ref="C58:D58"/>
    <mergeCell ref="B59:D59"/>
    <mergeCell ref="A60:D60"/>
    <mergeCell ref="B61:D61"/>
  </mergeCells>
  <pageMargins left="0.35433070866141736" right="0.31496062992125984" top="0.15" bottom="0.23622047244094491" header="0.11811023622047245" footer="0"/>
  <pageSetup paperSize="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(2)</vt:lpstr>
      <vt:lpstr>Health  (2)</vt:lpstr>
      <vt:lpstr>DSWD (2)</vt:lpstr>
      <vt:lpstr>DILG (2)</vt:lpstr>
      <vt:lpstr>PNP</vt:lpstr>
      <vt:lpstr>MCTC (2)</vt:lpstr>
      <vt:lpstr>COA (2)</vt:lpstr>
      <vt:lpstr>BOF</vt:lpstr>
      <vt:lpstr>National Office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Admin</cp:lastModifiedBy>
  <cp:lastPrinted>2018-10-08T00:22:12Z</cp:lastPrinted>
  <dcterms:created xsi:type="dcterms:W3CDTF">2016-07-14T06:06:02Z</dcterms:created>
  <dcterms:modified xsi:type="dcterms:W3CDTF">2018-10-25T06:26:17Z</dcterms:modified>
</cp:coreProperties>
</file>